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295" activeTab="0"/>
  </bookViews>
  <sheets>
    <sheet name="2008" sheetId="1" r:id="rId1"/>
  </sheets>
  <definedNames>
    <definedName name="RESULTS">#REF!</definedName>
    <definedName name="имена">#REF!</definedName>
    <definedName name="круги">#REF!</definedName>
    <definedName name="результаты">#REF!</definedName>
  </definedNames>
  <calcPr fullCalcOnLoad="1"/>
</workbook>
</file>

<file path=xl/sharedStrings.xml><?xml version="1.0" encoding="utf-8"?>
<sst xmlns="http://schemas.openxmlformats.org/spreadsheetml/2006/main" count="289" uniqueCount="154">
  <si>
    <t>КМС</t>
  </si>
  <si>
    <t>МС</t>
  </si>
  <si>
    <t>Очки</t>
  </si>
  <si>
    <t>Московская обл.</t>
  </si>
  <si>
    <t>Курганская обл.</t>
  </si>
  <si>
    <t>Ярославская обл.</t>
  </si>
  <si>
    <t>Курская обл.</t>
  </si>
  <si>
    <t>Ст.№</t>
  </si>
  <si>
    <t>Тренер</t>
  </si>
  <si>
    <t>ШВСМ</t>
  </si>
  <si>
    <t>МСМК</t>
  </si>
  <si>
    <t>Вишнягов Александр</t>
  </si>
  <si>
    <t>Звание</t>
  </si>
  <si>
    <t>Акименкова Оксана</t>
  </si>
  <si>
    <t>С-Петербург</t>
  </si>
  <si>
    <t>Москва</t>
  </si>
  <si>
    <t>Тверская обл.</t>
  </si>
  <si>
    <t>Брянская обл.</t>
  </si>
  <si>
    <t>Барсков Алексей</t>
  </si>
  <si>
    <t>Белослудцев Алексей</t>
  </si>
  <si>
    <t>Кучков Сергей</t>
  </si>
  <si>
    <t>Свердловская обл.</t>
  </si>
  <si>
    <t>Захаров Геннадий Аркадьевич</t>
  </si>
  <si>
    <t>Мордовия респ.</t>
  </si>
  <si>
    <t>Удмурдская респ.</t>
  </si>
  <si>
    <t>Измайлов Алексей</t>
  </si>
  <si>
    <t>Иванов Алексей Алексеевич</t>
  </si>
  <si>
    <t>Шалагинов Денис</t>
  </si>
  <si>
    <t>Марков Яков Владимирович</t>
  </si>
  <si>
    <t>Кировская обл.</t>
  </si>
  <si>
    <t>Кайсин Геннадий</t>
  </si>
  <si>
    <t>Симутин Виталий</t>
  </si>
  <si>
    <t>Симутина Елена Анатольевна</t>
  </si>
  <si>
    <t>Спиридонов Василий</t>
  </si>
  <si>
    <t>Саха (Якутия) респ.</t>
  </si>
  <si>
    <t>Батенко Роман</t>
  </si>
  <si>
    <t>Шашков Владимир</t>
  </si>
  <si>
    <t>самостоятельно</t>
  </si>
  <si>
    <t>Гордюшенко Виктор</t>
  </si>
  <si>
    <t>Кениг Валерий Густавович</t>
  </si>
  <si>
    <t>Кемеровская обл.</t>
  </si>
  <si>
    <t>Арефьев Алексей</t>
  </si>
  <si>
    <t>Такунцев Михаил Геннадьевич</t>
  </si>
  <si>
    <t>Ростовская обл.</t>
  </si>
  <si>
    <t>Яковлев Олег</t>
  </si>
  <si>
    <t>Шаева Татьяна Ивановна</t>
  </si>
  <si>
    <t>Аверичев Олег</t>
  </si>
  <si>
    <t>Симутин Виталий Николаевич</t>
  </si>
  <si>
    <t>Бускаров Николай</t>
  </si>
  <si>
    <t>Воробьев Максим</t>
  </si>
  <si>
    <t>Боровицкий Г., Ефремов Ю.Н.</t>
  </si>
  <si>
    <t>Пермская обл.</t>
  </si>
  <si>
    <t>Малафеева Екатерина</t>
  </si>
  <si>
    <t>Мурманская обл.</t>
  </si>
  <si>
    <t>"Сохач"</t>
  </si>
  <si>
    <t>Хвиюзов Андрей Валентинович</t>
  </si>
  <si>
    <t>ФГУ ЦСП * Всероссийская Федерация Легкой Атлетики</t>
  </si>
  <si>
    <t>шоссе, круг 2500 м</t>
  </si>
  <si>
    <t>Мужчины, 100 км</t>
  </si>
  <si>
    <t>Фамилия, Имя</t>
  </si>
  <si>
    <t>Территория</t>
  </si>
  <si>
    <t>Организация</t>
  </si>
  <si>
    <t>Женщины, 100 км</t>
  </si>
  <si>
    <t>Гл. судья</t>
  </si>
  <si>
    <t>В.Злобин (Климовск)</t>
  </si>
  <si>
    <t>судья Международной категории</t>
  </si>
  <si>
    <t>Гл. секретарь</t>
  </si>
  <si>
    <t>Л.Большакова (Ногинск)</t>
  </si>
  <si>
    <t>судья Республиканской категории</t>
  </si>
  <si>
    <t>Всего:</t>
  </si>
  <si>
    <t>Ивановская обл.</t>
  </si>
  <si>
    <t>Компьютерная обработка:</t>
  </si>
  <si>
    <t>Клуб "Парсек"</t>
  </si>
  <si>
    <t>-</t>
  </si>
  <si>
    <r>
      <t xml:space="preserve">+7 (495) 330-6710, </t>
    </r>
    <r>
      <rPr>
        <u val="single"/>
        <sz val="10"/>
        <rFont val="Arial Cyr"/>
        <family val="0"/>
      </rPr>
      <t>www.parsec-club.ru</t>
    </r>
  </si>
  <si>
    <t>Место</t>
  </si>
  <si>
    <t>Вып.разряд</t>
  </si>
  <si>
    <t>г.Пущино, Московская обл.</t>
  </si>
  <si>
    <t>Командное первенство</t>
  </si>
  <si>
    <t>Количество участников:</t>
  </si>
  <si>
    <t>ст</t>
  </si>
  <si>
    <t>фин</t>
  </si>
  <si>
    <t>Бычкова Марина</t>
  </si>
  <si>
    <t>Куликова Евгения</t>
  </si>
  <si>
    <t>Кононов Алексей Маркович</t>
  </si>
  <si>
    <t>Вишневская Ирина</t>
  </si>
  <si>
    <t>МБ-Центр</t>
  </si>
  <si>
    <t>Антропов А.А.</t>
  </si>
  <si>
    <t>Лопатина Вероника</t>
  </si>
  <si>
    <t>Динамо, ШВСМ</t>
  </si>
  <si>
    <t>Попова Л.И., Ноговицин Г.Ф.</t>
  </si>
  <si>
    <t>Рудакова Елена</t>
  </si>
  <si>
    <t>1 разр.</t>
  </si>
  <si>
    <t>Смирнов С.Е.</t>
  </si>
  <si>
    <t>Симутина Елена</t>
  </si>
  <si>
    <t>Симутин В.Н.</t>
  </si>
  <si>
    <t>Тарасова Елена</t>
  </si>
  <si>
    <t>Татарстан</t>
  </si>
  <si>
    <t>Пермитин К.В., Лисов В.В.</t>
  </si>
  <si>
    <t>Фисун Наталья</t>
  </si>
  <si>
    <t>Исеть</t>
  </si>
  <si>
    <t>Смирнов Н.Н.</t>
  </si>
  <si>
    <t>Югова Мария</t>
  </si>
  <si>
    <t>Такунцев М.Г.</t>
  </si>
  <si>
    <t>Нохтунский Г.Ф.</t>
  </si>
  <si>
    <t>Клуб-24, БиМ</t>
  </si>
  <si>
    <t>Динамо</t>
  </si>
  <si>
    <t>Черпашин Иван Петрович</t>
  </si>
  <si>
    <t>Прошин Алексей</t>
  </si>
  <si>
    <t>Чечегов С.В., Вахрушев Л.А.</t>
  </si>
  <si>
    <t>Боженов Валерий</t>
  </si>
  <si>
    <t>Меркурий</t>
  </si>
  <si>
    <t>Никитин Алексей</t>
  </si>
  <si>
    <t>Акименкова Оксана Федоровна</t>
  </si>
  <si>
    <t>Туринская Слобода</t>
  </si>
  <si>
    <t>Парсек</t>
  </si>
  <si>
    <t>Жалыбин Денис</t>
  </si>
  <si>
    <t>Румянцев Сергей Сергеевич</t>
  </si>
  <si>
    <t>ГУДОД СДЮШОР Пущино</t>
  </si>
  <si>
    <t>Захаров Александр</t>
  </si>
  <si>
    <t>Хабибуллин У.Х.</t>
  </si>
  <si>
    <t>СДЮШОР-2</t>
  </si>
  <si>
    <t>Новиков Алексей</t>
  </si>
  <si>
    <t>Соловьев М.В.</t>
  </si>
  <si>
    <t>Мочалов В.С., Воробьев М.З.</t>
  </si>
  <si>
    <t>СДЮШОР КМК</t>
  </si>
  <si>
    <t>Мартынов Н.М.</t>
  </si>
  <si>
    <t>2 разр.</t>
  </si>
  <si>
    <t>ООО ЗП КЧХК</t>
  </si>
  <si>
    <t>(л) Московская обл.</t>
  </si>
  <si>
    <t>Г.р.</t>
  </si>
  <si>
    <t>Коваль Ирина</t>
  </si>
  <si>
    <t>Савоськина Светлана</t>
  </si>
  <si>
    <t>Алексеев А.С.</t>
  </si>
  <si>
    <t>ЗМС</t>
  </si>
  <si>
    <t>Боровицкая Н.А.</t>
  </si>
  <si>
    <t>сошла</t>
  </si>
  <si>
    <t>Чемпионат России, Чемпионат Московской области по бегу по шоссе на 100 км</t>
  </si>
  <si>
    <t>сошел</t>
  </si>
  <si>
    <t>Зайцев И.В.</t>
  </si>
  <si>
    <t>20+5</t>
  </si>
  <si>
    <t>17+5</t>
  </si>
  <si>
    <t>15+5</t>
  </si>
  <si>
    <t>20+15</t>
  </si>
  <si>
    <t>17+15</t>
  </si>
  <si>
    <t>СДЮШОР МО, СК "Цезарь"</t>
  </si>
  <si>
    <t>ИТОГОВЫЙ ПРОТОКОЛ</t>
  </si>
  <si>
    <t>Мужчины, 50 км</t>
  </si>
  <si>
    <t>Женщины, 50 км</t>
  </si>
  <si>
    <t>Открытый Кубок г.Пущино по бегу по шоссе на 50 км</t>
  </si>
  <si>
    <t>Отдел по культуре, спорту, туризму и делам молодежи администрации г.Пущино</t>
  </si>
  <si>
    <t>19 апреля 2008 года, облачно, +12</t>
  </si>
  <si>
    <t>старт в 9:00, окончание соревнований 20:35</t>
  </si>
  <si>
    <t>Боякинов Николай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</si>
</sst>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#&quot; &quot;??/1000"/>
    <numFmt numFmtId="167" formatCode="[$-F800]dddd\,\ mmmm\ dd\,\ yyyy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u val="single"/>
      <sz val="10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5" fillId="40" borderId="0" applyNumberFormat="0" applyBorder="0" applyAlignment="0" applyProtection="0"/>
    <xf numFmtId="0" fontId="36" fillId="41" borderId="1" applyNumberFormat="0" applyAlignment="0" applyProtection="0"/>
    <xf numFmtId="0" fontId="37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44" borderId="1" applyNumberFormat="0" applyAlignment="0" applyProtection="0"/>
    <xf numFmtId="0" fontId="44" fillId="0" borderId="6" applyNumberFormat="0" applyFill="0" applyAlignment="0" applyProtection="0"/>
    <xf numFmtId="0" fontId="45" fillId="45" borderId="0" applyNumberFormat="0" applyBorder="0" applyAlignment="0" applyProtection="0"/>
    <xf numFmtId="0" fontId="0" fillId="46" borderId="7" applyNumberFormat="0" applyFont="0" applyAlignment="0" applyProtection="0"/>
    <xf numFmtId="0" fontId="46" fillId="41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0" borderId="0" applyNumberFormat="0" applyBorder="0" applyAlignment="0" applyProtection="0"/>
    <xf numFmtId="0" fontId="3" fillId="13" borderId="10" applyNumberFormat="0" applyAlignment="0" applyProtection="0"/>
    <xf numFmtId="0" fontId="4" fillId="51" borderId="11" applyNumberFormat="0" applyAlignment="0" applyProtection="0"/>
    <xf numFmtId="0" fontId="5" fillId="51" borderId="10" applyNumberFormat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8" fillId="0" borderId="1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52" borderId="16" applyNumberFormat="0" applyAlignment="0" applyProtection="0"/>
    <xf numFmtId="0" fontId="11" fillId="0" borderId="0" applyNumberFormat="0" applyFill="0" applyBorder="0" applyAlignment="0" applyProtection="0"/>
    <xf numFmtId="0" fontId="12" fillId="53" borderId="0" applyNumberFormat="0" applyBorder="0" applyAlignment="0" applyProtection="0"/>
    <xf numFmtId="0" fontId="13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5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165" fontId="18" fillId="0" borderId="19" xfId="0" applyNumberFormat="1" applyFont="1" applyFill="1" applyBorder="1" applyAlignment="1">
      <alignment horizontal="center" vertical="center"/>
    </xf>
    <xf numFmtId="3" fontId="18" fillId="0" borderId="24" xfId="0" applyNumberFormat="1" applyFont="1" applyFill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0" fontId="23" fillId="0" borderId="0" xfId="0" applyFont="1" applyAlignment="1">
      <alignment vertical="center"/>
    </xf>
    <xf numFmtId="165" fontId="0" fillId="0" borderId="27" xfId="0" applyNumberFormat="1" applyBorder="1" applyAlignment="1">
      <alignment horizontal="center" vertical="center"/>
    </xf>
    <xf numFmtId="0" fontId="0" fillId="0" borderId="0" xfId="0" applyAlignment="1" quotePrefix="1">
      <alignment vertical="center"/>
    </xf>
    <xf numFmtId="165" fontId="25" fillId="0" borderId="0" xfId="0" applyNumberFormat="1" applyFont="1" applyAlignment="1">
      <alignment horizontal="center" vertical="center"/>
    </xf>
    <xf numFmtId="165" fontId="26" fillId="0" borderId="0" xfId="0" applyNumberFormat="1" applyFont="1" applyAlignment="1">
      <alignment horizontal="center" vertical="center"/>
    </xf>
    <xf numFmtId="165" fontId="27" fillId="0" borderId="20" xfId="0" applyNumberFormat="1" applyFont="1" applyFill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165" fontId="26" fillId="0" borderId="23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left" vertical="center" inden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165" fontId="26" fillId="0" borderId="28" xfId="0" applyNumberFormat="1" applyFon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 shrinkToFit="1"/>
    </xf>
    <xf numFmtId="0" fontId="27" fillId="0" borderId="20" xfId="0" applyFont="1" applyFill="1" applyBorder="1" applyAlignment="1">
      <alignment horizontal="center" vertical="center" shrinkToFit="1"/>
    </xf>
    <xf numFmtId="0" fontId="26" fillId="0" borderId="28" xfId="0" applyFont="1" applyBorder="1" applyAlignment="1">
      <alignment vertical="center" shrinkToFit="1"/>
    </xf>
    <xf numFmtId="0" fontId="26" fillId="0" borderId="0" xfId="0" applyFont="1" applyBorder="1" applyAlignment="1">
      <alignment vertical="center" shrinkToFit="1"/>
    </xf>
    <xf numFmtId="0" fontId="26" fillId="0" borderId="23" xfId="0" applyFont="1" applyBorder="1" applyAlignment="1">
      <alignment vertical="center" shrinkToFit="1"/>
    </xf>
    <xf numFmtId="0" fontId="27" fillId="0" borderId="24" xfId="0" applyFont="1" applyFill="1" applyBorder="1" applyAlignment="1">
      <alignment horizontal="center" vertical="center" shrinkToFit="1"/>
    </xf>
    <xf numFmtId="0" fontId="26" fillId="0" borderId="29" xfId="0" applyFont="1" applyBorder="1" applyAlignment="1">
      <alignment vertical="center" shrinkToFit="1"/>
    </xf>
    <xf numFmtId="0" fontId="26" fillId="0" borderId="25" xfId="0" applyFont="1" applyBorder="1" applyAlignment="1">
      <alignment vertical="center" shrinkToFit="1"/>
    </xf>
    <xf numFmtId="0" fontId="26" fillId="0" borderId="26" xfId="0" applyFont="1" applyBorder="1" applyAlignment="1">
      <alignment vertical="center" shrinkToFit="1"/>
    </xf>
    <xf numFmtId="0" fontId="26" fillId="0" borderId="25" xfId="0" applyFont="1" applyBorder="1" applyAlignment="1">
      <alignment vertical="center" wrapText="1" shrinkToFit="1"/>
    </xf>
    <xf numFmtId="165" fontId="30" fillId="0" borderId="0" xfId="0" applyNumberFormat="1" applyFont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165" fontId="28" fillId="0" borderId="28" xfId="0" applyNumberFormat="1" applyFont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165" fontId="28" fillId="0" borderId="23" xfId="0" applyNumberFormat="1" applyFont="1" applyBorder="1" applyAlignment="1">
      <alignment horizontal="center" vertical="center"/>
    </xf>
    <xf numFmtId="0" fontId="50" fillId="0" borderId="0" xfId="0" applyNumberFormat="1" applyFont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6" fillId="0" borderId="28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" fontId="26" fillId="0" borderId="23" xfId="0" applyNumberFormat="1" applyFont="1" applyBorder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30" fillId="0" borderId="23" xfId="0" applyFont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8" fillId="0" borderId="0" xfId="0" applyNumberFormat="1" applyFont="1" applyAlignment="1">
      <alignment horizontal="center" vertical="center"/>
    </xf>
    <xf numFmtId="0" fontId="30" fillId="0" borderId="23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23" xfId="0" applyNumberFormat="1" applyFont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shrinkToFit="1"/>
    </xf>
    <xf numFmtId="0" fontId="27" fillId="0" borderId="28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 shrinkToFit="1"/>
    </xf>
    <xf numFmtId="0" fontId="27" fillId="0" borderId="29" xfId="0" applyFont="1" applyFill="1" applyBorder="1" applyAlignment="1">
      <alignment horizontal="center" vertical="center" shrinkToFit="1"/>
    </xf>
    <xf numFmtId="165" fontId="27" fillId="0" borderId="28" xfId="0" applyNumberFormat="1" applyFont="1" applyFill="1" applyBorder="1" applyAlignment="1">
      <alignment horizontal="center" vertical="center"/>
    </xf>
    <xf numFmtId="165" fontId="31" fillId="0" borderId="28" xfId="0" applyNumberFormat="1" applyFont="1" applyFill="1" applyBorder="1" applyAlignment="1">
      <alignment horizontal="center" vertical="center"/>
    </xf>
    <xf numFmtId="165" fontId="18" fillId="0" borderId="27" xfId="0" applyNumberFormat="1" applyFont="1" applyFill="1" applyBorder="1" applyAlignment="1">
      <alignment horizontal="center" vertical="center"/>
    </xf>
    <xf numFmtId="3" fontId="18" fillId="0" borderId="29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25" xfId="0" applyFont="1" applyFill="1" applyBorder="1" applyAlignment="1">
      <alignment horizontal="center" vertical="center" shrinkToFit="1"/>
    </xf>
    <xf numFmtId="165" fontId="18" fillId="0" borderId="21" xfId="0" applyNumberFormat="1" applyFont="1" applyFill="1" applyBorder="1" applyAlignment="1">
      <alignment horizontal="center" vertical="center"/>
    </xf>
    <xf numFmtId="3" fontId="18" fillId="0" borderId="25" xfId="0" applyNumberFormat="1" applyFont="1" applyFill="1" applyBorder="1" applyAlignment="1">
      <alignment horizontal="center" vertical="center"/>
    </xf>
    <xf numFmtId="1" fontId="26" fillId="0" borderId="28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23" xfId="0" applyFont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Плохой" xfId="96"/>
    <cellStyle name="Пояснение" xfId="97"/>
    <cellStyle name="Примечание" xfId="98"/>
    <cellStyle name="Связанная ячейка" xfId="99"/>
    <cellStyle name="Текст предупреждения" xfId="100"/>
    <cellStyle name="Хороший" xfId="101"/>
  </cellStyles>
  <dxfs count="2">
    <dxf>
      <font>
        <color theme="0" tint="-0.4999699890613556"/>
      </font>
    </dxf>
    <dxf>
      <font>
        <color theme="0" tint="-0.499969989061355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3"/>
  <sheetViews>
    <sheetView tabSelected="1" zoomScaleSheetLayoutView="115" workbookViewId="0" topLeftCell="A1">
      <selection activeCell="C27" sqref="C27"/>
    </sheetView>
  </sheetViews>
  <sheetFormatPr defaultColWidth="9.00390625" defaultRowHeight="12.75"/>
  <cols>
    <col min="1" max="1" width="6.375" style="2" customWidth="1"/>
    <col min="2" max="2" width="5.125" style="1" bestFit="1" customWidth="1"/>
    <col min="3" max="3" width="21.625" style="2" customWidth="1"/>
    <col min="4" max="4" width="4.375" style="67" bestFit="1" customWidth="1"/>
    <col min="5" max="5" width="6.75390625" style="1" bestFit="1" customWidth="1"/>
    <col min="6" max="6" width="17.25390625" style="37" customWidth="1"/>
    <col min="7" max="7" width="18.00390625" style="37" customWidth="1"/>
    <col min="8" max="8" width="24.25390625" style="37" bestFit="1" customWidth="1"/>
    <col min="9" max="18" width="6.375" style="33" customWidth="1"/>
    <col min="19" max="19" width="7.875" style="57" customWidth="1"/>
    <col min="20" max="20" width="9.375" style="20" bestFit="1" customWidth="1"/>
    <col min="21" max="21" width="6.375" style="21" customWidth="1"/>
    <col min="22" max="22" width="0.6171875" style="2" customWidth="1"/>
    <col min="23" max="16384" width="9.125" style="2" customWidth="1"/>
  </cols>
  <sheetData>
    <row r="1" spans="1:22" ht="12.75">
      <c r="A1" s="100" t="s">
        <v>56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:22" ht="12.75">
      <c r="A2" s="100" t="s">
        <v>150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ht="18">
      <c r="A3" s="101" t="s">
        <v>137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1:22" s="3" customFormat="1" ht="12.75">
      <c r="A4" s="3" t="s">
        <v>151</v>
      </c>
      <c r="D4" s="66"/>
      <c r="E4" s="4"/>
      <c r="F4" s="45"/>
      <c r="G4" s="45"/>
      <c r="H4" s="45"/>
      <c r="I4" s="32"/>
      <c r="J4" s="32"/>
      <c r="K4" s="32"/>
      <c r="L4" s="32"/>
      <c r="M4" s="32"/>
      <c r="N4" s="32"/>
      <c r="O4" s="32"/>
      <c r="P4" s="32"/>
      <c r="Q4" s="32"/>
      <c r="R4" s="32"/>
      <c r="S4" s="56"/>
      <c r="T4" s="22"/>
      <c r="V4" s="5" t="s">
        <v>77</v>
      </c>
    </row>
    <row r="5" spans="1:22" s="3" customFormat="1" ht="12.75">
      <c r="A5" s="3" t="s">
        <v>57</v>
      </c>
      <c r="D5" s="66"/>
      <c r="E5" s="4"/>
      <c r="F5" s="45"/>
      <c r="G5" s="45"/>
      <c r="H5" s="45"/>
      <c r="I5" s="32"/>
      <c r="J5" s="32"/>
      <c r="K5" s="32"/>
      <c r="L5" s="32"/>
      <c r="M5" s="32"/>
      <c r="N5" s="32"/>
      <c r="O5" s="32"/>
      <c r="P5" s="32"/>
      <c r="Q5" s="32"/>
      <c r="R5" s="32"/>
      <c r="S5" s="56"/>
      <c r="T5" s="22"/>
      <c r="V5" s="5" t="s">
        <v>152</v>
      </c>
    </row>
    <row r="6" spans="1:21" s="6" customFormat="1" ht="15.75">
      <c r="A6" s="99" t="s">
        <v>146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</row>
    <row r="7" spans="1:19" ht="15">
      <c r="A7" s="7" t="s">
        <v>62</v>
      </c>
      <c r="G7" s="46"/>
      <c r="H7" s="46"/>
      <c r="I7" s="61">
        <v>4</v>
      </c>
      <c r="J7" s="61">
        <v>8</v>
      </c>
      <c r="K7" s="61">
        <v>12</v>
      </c>
      <c r="L7" s="61">
        <v>16</v>
      </c>
      <c r="M7" s="61">
        <v>17</v>
      </c>
      <c r="N7" s="61">
        <v>20</v>
      </c>
      <c r="O7" s="61">
        <v>24</v>
      </c>
      <c r="P7" s="61">
        <v>28</v>
      </c>
      <c r="Q7" s="61">
        <v>32</v>
      </c>
      <c r="R7" s="61">
        <v>36</v>
      </c>
      <c r="S7" s="61">
        <v>40</v>
      </c>
    </row>
    <row r="8" spans="1:21" s="11" customFormat="1" ht="11.25" customHeight="1">
      <c r="A8" s="8" t="s">
        <v>75</v>
      </c>
      <c r="B8" s="10" t="s">
        <v>7</v>
      </c>
      <c r="C8" s="9" t="s">
        <v>59</v>
      </c>
      <c r="D8" s="62" t="s">
        <v>130</v>
      </c>
      <c r="E8" s="10" t="s">
        <v>12</v>
      </c>
      <c r="F8" s="62" t="s">
        <v>60</v>
      </c>
      <c r="G8" s="47" t="s">
        <v>61</v>
      </c>
      <c r="H8" s="51" t="s">
        <v>8</v>
      </c>
      <c r="I8" s="34" t="str">
        <f aca="true" t="shared" si="0" ref="I8:S8">I$7*2.5&amp;" км"</f>
        <v>10 км</v>
      </c>
      <c r="J8" s="34" t="str">
        <f t="shared" si="0"/>
        <v>20 км</v>
      </c>
      <c r="K8" s="34" t="str">
        <f t="shared" si="0"/>
        <v>30 км</v>
      </c>
      <c r="L8" s="34" t="str">
        <f t="shared" si="0"/>
        <v>40 км</v>
      </c>
      <c r="M8" s="34" t="str">
        <f t="shared" si="0"/>
        <v>42,5 км</v>
      </c>
      <c r="N8" s="34" t="str">
        <f t="shared" si="0"/>
        <v>50 км</v>
      </c>
      <c r="O8" s="34" t="str">
        <f t="shared" si="0"/>
        <v>60 км</v>
      </c>
      <c r="P8" s="34" t="str">
        <f t="shared" si="0"/>
        <v>70 км</v>
      </c>
      <c r="Q8" s="34" t="str">
        <f t="shared" si="0"/>
        <v>80 км</v>
      </c>
      <c r="R8" s="34" t="str">
        <f t="shared" si="0"/>
        <v>90 км</v>
      </c>
      <c r="S8" s="34" t="str">
        <f t="shared" si="0"/>
        <v>100 км</v>
      </c>
      <c r="T8" s="23" t="s">
        <v>76</v>
      </c>
      <c r="U8" s="24" t="s">
        <v>2</v>
      </c>
    </row>
    <row r="9" spans="1:21" s="11" customFormat="1" ht="12.75" hidden="1">
      <c r="A9" s="78"/>
      <c r="B9" s="79"/>
      <c r="C9" s="80"/>
      <c r="D9" s="81"/>
      <c r="E9" s="79"/>
      <c r="F9" s="81"/>
      <c r="G9" s="82"/>
      <c r="H9" s="83"/>
      <c r="I9" s="84"/>
      <c r="J9" s="84"/>
      <c r="K9" s="84"/>
      <c r="L9" s="84"/>
      <c r="M9" s="84"/>
      <c r="N9" s="84"/>
      <c r="O9" s="84"/>
      <c r="P9" s="84"/>
      <c r="Q9" s="84"/>
      <c r="R9" s="84"/>
      <c r="S9" s="85"/>
      <c r="T9" s="86"/>
      <c r="U9" s="87"/>
    </row>
    <row r="10" spans="1:21" ht="12.75">
      <c r="A10" s="40">
        <v>1</v>
      </c>
      <c r="B10" s="41">
        <v>508</v>
      </c>
      <c r="C10" s="42" t="s">
        <v>85</v>
      </c>
      <c r="D10" s="95">
        <v>1982</v>
      </c>
      <c r="E10" s="98" t="s">
        <v>0</v>
      </c>
      <c r="F10" s="63" t="s">
        <v>43</v>
      </c>
      <c r="G10" s="48" t="s">
        <v>86</v>
      </c>
      <c r="H10" s="52" t="s">
        <v>87</v>
      </c>
      <c r="I10" s="43">
        <v>2.0329405439814816</v>
      </c>
      <c r="J10" s="43">
        <v>2.0649967592592593</v>
      </c>
      <c r="K10" s="43">
        <v>2.096631400462963</v>
      </c>
      <c r="L10" s="43">
        <v>2.1278978819444445</v>
      </c>
      <c r="M10" s="43">
        <v>2.135805474537037</v>
      </c>
      <c r="N10" s="43">
        <v>2.1593949074074072</v>
      </c>
      <c r="O10" s="43">
        <v>2.1906667824074075</v>
      </c>
      <c r="P10" s="43">
        <v>2.2225625810185186</v>
      </c>
      <c r="Q10" s="43">
        <v>2.2542547453703703</v>
      </c>
      <c r="R10" s="43">
        <v>2.286333564814815</v>
      </c>
      <c r="S10" s="58">
        <v>2.317665277777778</v>
      </c>
      <c r="T10" s="30" t="s">
        <v>10</v>
      </c>
      <c r="U10" s="44" t="s">
        <v>143</v>
      </c>
    </row>
    <row r="11" spans="1:21" ht="12.75">
      <c r="A11" s="12">
        <v>2</v>
      </c>
      <c r="B11" s="14">
        <v>510</v>
      </c>
      <c r="C11" s="13" t="s">
        <v>88</v>
      </c>
      <c r="D11" s="68">
        <v>1982</v>
      </c>
      <c r="E11" s="96" t="s">
        <v>1</v>
      </c>
      <c r="F11" s="64" t="s">
        <v>51</v>
      </c>
      <c r="G11" s="49" t="s">
        <v>89</v>
      </c>
      <c r="H11" s="53" t="s">
        <v>90</v>
      </c>
      <c r="I11" s="35">
        <v>2.0308724189814815</v>
      </c>
      <c r="J11" s="35">
        <v>2.0622797453703705</v>
      </c>
      <c r="K11" s="35">
        <v>2.0936403935185184</v>
      </c>
      <c r="L11" s="35">
        <v>2.1252193634259258</v>
      </c>
      <c r="M11" s="35">
        <v>2.1332360300925926</v>
      </c>
      <c r="N11" s="35">
        <v>2.1573868055555554</v>
      </c>
      <c r="O11" s="35">
        <v>2.1896419328703702</v>
      </c>
      <c r="P11" s="35">
        <v>2.2219840625</v>
      </c>
      <c r="Q11" s="35">
        <v>2.254074074074074</v>
      </c>
      <c r="R11" s="35">
        <v>2.286269525462963</v>
      </c>
      <c r="S11" s="59">
        <v>2.32058556712963</v>
      </c>
      <c r="T11" s="27" t="s">
        <v>10</v>
      </c>
      <c r="U11" s="25" t="s">
        <v>144</v>
      </c>
    </row>
    <row r="12" spans="1:21" ht="12.75">
      <c r="A12" s="12">
        <v>3</v>
      </c>
      <c r="B12" s="14">
        <v>502</v>
      </c>
      <c r="C12" s="13" t="s">
        <v>99</v>
      </c>
      <c r="D12" s="75">
        <v>1968</v>
      </c>
      <c r="E12" s="96" t="s">
        <v>0</v>
      </c>
      <c r="F12" s="64" t="s">
        <v>21</v>
      </c>
      <c r="G12" s="49" t="s">
        <v>100</v>
      </c>
      <c r="H12" s="53" t="s">
        <v>101</v>
      </c>
      <c r="I12" s="35">
        <v>2.0315599537037037</v>
      </c>
      <c r="J12" s="35">
        <v>2.0636185185185183</v>
      </c>
      <c r="K12" s="35">
        <v>2.0959376967592593</v>
      </c>
      <c r="L12" s="35">
        <v>2.1292440625</v>
      </c>
      <c r="M12" s="35">
        <v>2.1379351041666665</v>
      </c>
      <c r="N12" s="35">
        <v>2.164663460648148</v>
      </c>
      <c r="O12" s="35">
        <v>2.201633761574074</v>
      </c>
      <c r="P12" s="35">
        <v>2.2393618055555558</v>
      </c>
      <c r="Q12" s="35">
        <v>2.2778255439814816</v>
      </c>
      <c r="R12" s="35">
        <v>2.3158165162037037</v>
      </c>
      <c r="S12" s="59">
        <v>2.3528736111111113</v>
      </c>
      <c r="T12" s="27" t="s">
        <v>1</v>
      </c>
      <c r="U12" s="25" t="s">
        <v>142</v>
      </c>
    </row>
    <row r="13" spans="1:21" ht="12.75">
      <c r="A13" s="12">
        <v>4</v>
      </c>
      <c r="B13" s="14">
        <v>503</v>
      </c>
      <c r="C13" s="13" t="s">
        <v>83</v>
      </c>
      <c r="D13" s="75">
        <v>1980</v>
      </c>
      <c r="E13" s="96" t="s">
        <v>10</v>
      </c>
      <c r="F13" s="64" t="s">
        <v>15</v>
      </c>
      <c r="G13" s="49" t="s">
        <v>73</v>
      </c>
      <c r="H13" s="53" t="s">
        <v>84</v>
      </c>
      <c r="I13" s="35">
        <v>2.033335150462963</v>
      </c>
      <c r="J13" s="35">
        <v>2.066284178240741</v>
      </c>
      <c r="K13" s="35">
        <v>2.09960505787037</v>
      </c>
      <c r="L13" s="35">
        <v>2.1326799421296294</v>
      </c>
      <c r="M13" s="35">
        <v>2.141185798611111</v>
      </c>
      <c r="N13" s="35">
        <v>2.1674841087962964</v>
      </c>
      <c r="O13" s="35">
        <v>2.20412380787037</v>
      </c>
      <c r="P13" s="35">
        <v>2.2410208680555557</v>
      </c>
      <c r="Q13" s="35">
        <v>2.2804159375</v>
      </c>
      <c r="R13" s="35">
        <v>2.3177316782407407</v>
      </c>
      <c r="S13" s="59">
        <v>2.3558544791666667</v>
      </c>
      <c r="T13" s="27" t="s">
        <v>0</v>
      </c>
      <c r="U13" s="25">
        <v>14</v>
      </c>
    </row>
    <row r="14" spans="1:21" ht="12.75">
      <c r="A14" s="12">
        <v>5</v>
      </c>
      <c r="B14" s="14">
        <v>511</v>
      </c>
      <c r="C14" s="13" t="s">
        <v>13</v>
      </c>
      <c r="D14" s="68">
        <v>1986</v>
      </c>
      <c r="E14" s="96" t="s">
        <v>0</v>
      </c>
      <c r="F14" s="64" t="s">
        <v>3</v>
      </c>
      <c r="G14" s="49" t="s">
        <v>145</v>
      </c>
      <c r="H14" s="53" t="s">
        <v>50</v>
      </c>
      <c r="I14" s="35">
        <v>2.0350810185185186</v>
      </c>
      <c r="J14" s="35">
        <v>2.0701452199074075</v>
      </c>
      <c r="K14" s="35">
        <v>2.1055900810185184</v>
      </c>
      <c r="L14" s="35">
        <v>2.1427846412037037</v>
      </c>
      <c r="M14" s="35">
        <v>2.1515840277777776</v>
      </c>
      <c r="N14" s="35">
        <v>2.1787839930555557</v>
      </c>
      <c r="O14" s="35">
        <v>2.217858796296296</v>
      </c>
      <c r="P14" s="35">
        <v>2.255098726851852</v>
      </c>
      <c r="Q14" s="35">
        <v>2.291183796296296</v>
      </c>
      <c r="R14" s="35">
        <v>2.3279866550925927</v>
      </c>
      <c r="S14" s="59">
        <v>2.3635263078703703</v>
      </c>
      <c r="T14" s="27" t="s">
        <v>0</v>
      </c>
      <c r="U14" s="25">
        <v>13</v>
      </c>
    </row>
    <row r="15" spans="1:21" ht="12.75">
      <c r="A15" s="12">
        <v>6</v>
      </c>
      <c r="B15" s="14">
        <v>512</v>
      </c>
      <c r="C15" s="13" t="s">
        <v>52</v>
      </c>
      <c r="D15" s="68">
        <v>1967</v>
      </c>
      <c r="E15" s="96" t="s">
        <v>10</v>
      </c>
      <c r="F15" s="64" t="s">
        <v>53</v>
      </c>
      <c r="G15" s="49" t="s">
        <v>54</v>
      </c>
      <c r="H15" s="53" t="s">
        <v>55</v>
      </c>
      <c r="I15" s="35">
        <v>2.0315731828703703</v>
      </c>
      <c r="J15" s="35">
        <v>2.063632638888889</v>
      </c>
      <c r="K15" s="35">
        <v>2.0959496180555557</v>
      </c>
      <c r="L15" s="35">
        <v>2.1308116550925926</v>
      </c>
      <c r="M15" s="35">
        <v>2.140043599537037</v>
      </c>
      <c r="N15" s="35">
        <v>2.168785613425926</v>
      </c>
      <c r="O15" s="35">
        <v>2.2079347569444443</v>
      </c>
      <c r="P15" s="35">
        <v>2.2502940625</v>
      </c>
      <c r="Q15" s="35">
        <v>2.28995806712963</v>
      </c>
      <c r="R15" s="35">
        <v>2.3386313657407407</v>
      </c>
      <c r="S15" s="59">
        <v>2.385305821759259</v>
      </c>
      <c r="T15" s="27" t="s">
        <v>92</v>
      </c>
      <c r="U15" s="25">
        <v>12</v>
      </c>
    </row>
    <row r="16" spans="1:21" ht="12.75">
      <c r="A16" s="12">
        <v>7</v>
      </c>
      <c r="B16" s="14">
        <v>513</v>
      </c>
      <c r="C16" s="13" t="s">
        <v>131</v>
      </c>
      <c r="D16" s="75">
        <v>1958</v>
      </c>
      <c r="E16" s="96" t="s">
        <v>134</v>
      </c>
      <c r="F16" s="64" t="s">
        <v>3</v>
      </c>
      <c r="G16" s="49" t="s">
        <v>73</v>
      </c>
      <c r="H16" s="53" t="s">
        <v>133</v>
      </c>
      <c r="I16" s="35">
        <v>2.037096909722222</v>
      </c>
      <c r="J16" s="35">
        <v>2.074449884259259</v>
      </c>
      <c r="K16" s="35">
        <v>2.1122459143518517</v>
      </c>
      <c r="L16" s="35">
        <v>2.1512033564814814</v>
      </c>
      <c r="M16" s="35">
        <v>2.161230289351852</v>
      </c>
      <c r="N16" s="35">
        <v>2.1934955671296295</v>
      </c>
      <c r="O16" s="35">
        <v>2.234987002314815</v>
      </c>
      <c r="P16" s="35">
        <v>2.2776179050925927</v>
      </c>
      <c r="Q16" s="35">
        <v>2.3208223032407407</v>
      </c>
      <c r="R16" s="35">
        <v>2.3643209143518518</v>
      </c>
      <c r="S16" s="59">
        <v>2.405944363425926</v>
      </c>
      <c r="T16" s="27"/>
      <c r="U16" s="25">
        <v>11</v>
      </c>
    </row>
    <row r="17" spans="1:21" ht="12.75">
      <c r="A17" s="15">
        <v>8</v>
      </c>
      <c r="B17" s="17">
        <v>504</v>
      </c>
      <c r="C17" s="16" t="s">
        <v>94</v>
      </c>
      <c r="D17" s="77">
        <v>1975</v>
      </c>
      <c r="E17" s="97" t="s">
        <v>1</v>
      </c>
      <c r="F17" s="65" t="s">
        <v>17</v>
      </c>
      <c r="G17" s="50" t="s">
        <v>73</v>
      </c>
      <c r="H17" s="54" t="s">
        <v>95</v>
      </c>
      <c r="I17" s="36">
        <v>2.0344907407407407</v>
      </c>
      <c r="J17" s="36">
        <v>2.0701325578703704</v>
      </c>
      <c r="K17" s="36">
        <v>2.1056013078703706</v>
      </c>
      <c r="L17" s="36">
        <v>2.1427960300925926</v>
      </c>
      <c r="M17" s="36">
        <v>2.1530280902777776</v>
      </c>
      <c r="N17" s="36">
        <v>2.1826947569444446</v>
      </c>
      <c r="O17" s="36">
        <v>2.2267342939814814</v>
      </c>
      <c r="P17" s="36">
        <v>2.278323923611111</v>
      </c>
      <c r="Q17" s="36">
        <v>2.3317042824074075</v>
      </c>
      <c r="R17" s="36">
        <v>2.3778774305555554</v>
      </c>
      <c r="S17" s="60">
        <v>2.4240625</v>
      </c>
      <c r="T17" s="28"/>
      <c r="U17" s="26">
        <v>10</v>
      </c>
    </row>
    <row r="18" spans="4:8" ht="7.5" customHeight="1">
      <c r="D18" s="70"/>
      <c r="G18" s="46"/>
      <c r="H18" s="46"/>
    </row>
    <row r="19" spans="1:19" ht="15">
      <c r="A19" s="7" t="s">
        <v>58</v>
      </c>
      <c r="I19" s="61">
        <v>4</v>
      </c>
      <c r="J19" s="61">
        <v>8</v>
      </c>
      <c r="K19" s="61">
        <v>12</v>
      </c>
      <c r="L19" s="61">
        <v>16</v>
      </c>
      <c r="M19" s="61">
        <v>17</v>
      </c>
      <c r="N19" s="61">
        <v>20</v>
      </c>
      <c r="O19" s="61">
        <v>24</v>
      </c>
      <c r="P19" s="61">
        <v>28</v>
      </c>
      <c r="Q19" s="61">
        <v>32</v>
      </c>
      <c r="R19" s="61">
        <v>36</v>
      </c>
      <c r="S19" s="61">
        <v>40</v>
      </c>
    </row>
    <row r="20" spans="1:21" s="11" customFormat="1" ht="12.75">
      <c r="A20" s="8" t="s">
        <v>75</v>
      </c>
      <c r="B20" s="10" t="s">
        <v>7</v>
      </c>
      <c r="C20" s="9" t="s">
        <v>59</v>
      </c>
      <c r="D20" s="62" t="s">
        <v>130</v>
      </c>
      <c r="E20" s="10" t="s">
        <v>12</v>
      </c>
      <c r="F20" s="62" t="s">
        <v>60</v>
      </c>
      <c r="G20" s="47" t="s">
        <v>61</v>
      </c>
      <c r="H20" s="51" t="s">
        <v>8</v>
      </c>
      <c r="I20" s="34" t="str">
        <f>I$19*2.5&amp;" км"</f>
        <v>10 км</v>
      </c>
      <c r="J20" s="34" t="str">
        <f aca="true" t="shared" si="1" ref="J20:S20">J$19*2.5&amp;" км"</f>
        <v>20 км</v>
      </c>
      <c r="K20" s="34" t="str">
        <f t="shared" si="1"/>
        <v>30 км</v>
      </c>
      <c r="L20" s="34" t="str">
        <f t="shared" si="1"/>
        <v>40 км</v>
      </c>
      <c r="M20" s="34" t="str">
        <f t="shared" si="1"/>
        <v>42,5 км</v>
      </c>
      <c r="N20" s="34" t="str">
        <f t="shared" si="1"/>
        <v>50 км</v>
      </c>
      <c r="O20" s="34" t="str">
        <f t="shared" si="1"/>
        <v>60 км</v>
      </c>
      <c r="P20" s="34" t="str">
        <f t="shared" si="1"/>
        <v>70 км</v>
      </c>
      <c r="Q20" s="34" t="str">
        <f t="shared" si="1"/>
        <v>80 км</v>
      </c>
      <c r="R20" s="34" t="str">
        <f t="shared" si="1"/>
        <v>90 км</v>
      </c>
      <c r="S20" s="34" t="str">
        <f t="shared" si="1"/>
        <v>100 км</v>
      </c>
      <c r="T20" s="23" t="s">
        <v>76</v>
      </c>
      <c r="U20" s="24" t="s">
        <v>2</v>
      </c>
    </row>
    <row r="21" spans="1:21" s="11" customFormat="1" ht="12.75" hidden="1">
      <c r="A21" s="78"/>
      <c r="B21" s="88"/>
      <c r="C21" s="89"/>
      <c r="D21" s="90"/>
      <c r="E21" s="88"/>
      <c r="F21" s="90"/>
      <c r="G21" s="91"/>
      <c r="H21" s="92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5"/>
      <c r="T21" s="93"/>
      <c r="U21" s="94"/>
    </row>
    <row r="22" spans="1:21" ht="12.75">
      <c r="A22" s="40">
        <v>1</v>
      </c>
      <c r="B22" s="14">
        <v>592</v>
      </c>
      <c r="C22" s="13" t="s">
        <v>25</v>
      </c>
      <c r="D22" s="68">
        <v>1970</v>
      </c>
      <c r="E22" s="96" t="s">
        <v>10</v>
      </c>
      <c r="F22" s="64" t="s">
        <v>5</v>
      </c>
      <c r="G22" s="49" t="s">
        <v>121</v>
      </c>
      <c r="H22" s="53" t="s">
        <v>26</v>
      </c>
      <c r="I22" s="43">
        <v>2.0281333333333333</v>
      </c>
      <c r="J22" s="43">
        <v>2.0559753125</v>
      </c>
      <c r="K22" s="43">
        <v>2.0838975694444444</v>
      </c>
      <c r="L22" s="43">
        <v>2.1116840277777778</v>
      </c>
      <c r="M22" s="43">
        <v>2.1186619212962965</v>
      </c>
      <c r="N22" s="43">
        <v>2.1396191319444444</v>
      </c>
      <c r="O22" s="43">
        <v>2.1675133912037037</v>
      </c>
      <c r="P22" s="43">
        <v>2.195588460648148</v>
      </c>
      <c r="Q22" s="43">
        <v>2.2259751157407406</v>
      </c>
      <c r="R22" s="43">
        <v>2.257163622685185</v>
      </c>
      <c r="S22" s="58">
        <v>2.286612037037037</v>
      </c>
      <c r="T22" s="27" t="s">
        <v>1</v>
      </c>
      <c r="U22" s="25" t="s">
        <v>140</v>
      </c>
    </row>
    <row r="23" spans="1:21" ht="12.75">
      <c r="A23" s="12">
        <v>2</v>
      </c>
      <c r="B23" s="14">
        <v>599</v>
      </c>
      <c r="C23" s="13" t="s">
        <v>27</v>
      </c>
      <c r="D23" s="68">
        <v>1975</v>
      </c>
      <c r="E23" s="96" t="s">
        <v>1</v>
      </c>
      <c r="F23" s="64" t="s">
        <v>29</v>
      </c>
      <c r="G23" s="49" t="s">
        <v>128</v>
      </c>
      <c r="H23" s="53" t="s">
        <v>28</v>
      </c>
      <c r="I23" s="35">
        <v>2.028125</v>
      </c>
      <c r="J23" s="35">
        <v>2.0563699074074075</v>
      </c>
      <c r="K23" s="35">
        <v>2.0848177083333335</v>
      </c>
      <c r="L23" s="35">
        <v>2.1132335300925926</v>
      </c>
      <c r="M23" s="35">
        <v>2.1202750810185185</v>
      </c>
      <c r="N23" s="35">
        <v>2.141793090277778</v>
      </c>
      <c r="O23" s="35">
        <v>2.170223877314815</v>
      </c>
      <c r="P23" s="35">
        <v>2.199201388888889</v>
      </c>
      <c r="Q23" s="35">
        <v>2.22807037037037</v>
      </c>
      <c r="R23" s="35">
        <v>2.258460300925926</v>
      </c>
      <c r="S23" s="59">
        <v>2.2901967592592594</v>
      </c>
      <c r="T23" s="27" t="s">
        <v>1</v>
      </c>
      <c r="U23" s="25" t="s">
        <v>141</v>
      </c>
    </row>
    <row r="24" spans="1:21" ht="12.75">
      <c r="A24" s="12">
        <v>3</v>
      </c>
      <c r="B24" s="14">
        <v>590</v>
      </c>
      <c r="C24" s="13" t="s">
        <v>11</v>
      </c>
      <c r="D24" s="68">
        <v>1976</v>
      </c>
      <c r="E24" s="96" t="s">
        <v>1</v>
      </c>
      <c r="F24" s="64" t="s">
        <v>4</v>
      </c>
      <c r="G24" s="49" t="s">
        <v>73</v>
      </c>
      <c r="H24" s="53" t="s">
        <v>42</v>
      </c>
      <c r="I24" s="35">
        <v>2.0280439814814817</v>
      </c>
      <c r="J24" s="35">
        <v>2.05635505787037</v>
      </c>
      <c r="K24" s="35">
        <v>2.0844652430555555</v>
      </c>
      <c r="L24" s="35">
        <v>2.1124238773148147</v>
      </c>
      <c r="M24" s="35">
        <v>2.1195659722222224</v>
      </c>
      <c r="N24" s="35">
        <v>2.1406264699074073</v>
      </c>
      <c r="O24" s="35">
        <v>2.168954363425926</v>
      </c>
      <c r="P24" s="35">
        <v>2.1975166319444446</v>
      </c>
      <c r="Q24" s="35">
        <v>2.2302452199074074</v>
      </c>
      <c r="R24" s="35">
        <v>2.2612736921296297</v>
      </c>
      <c r="S24" s="59">
        <v>2.2910628125</v>
      </c>
      <c r="T24" s="27" t="s">
        <v>1</v>
      </c>
      <c r="U24" s="25" t="s">
        <v>142</v>
      </c>
    </row>
    <row r="25" spans="1:21" ht="12.75">
      <c r="A25" s="12">
        <v>4</v>
      </c>
      <c r="B25" s="14">
        <v>579</v>
      </c>
      <c r="C25" s="13" t="s">
        <v>33</v>
      </c>
      <c r="D25" s="68">
        <v>1972</v>
      </c>
      <c r="E25" s="96" t="s">
        <v>1</v>
      </c>
      <c r="F25" s="64" t="s">
        <v>34</v>
      </c>
      <c r="G25" s="49" t="s">
        <v>106</v>
      </c>
      <c r="H25" s="53" t="s">
        <v>107</v>
      </c>
      <c r="I25" s="35">
        <v>2.0282291666666667</v>
      </c>
      <c r="J25" s="35">
        <v>2.0563388078703704</v>
      </c>
      <c r="K25" s="35">
        <v>2.084478622685185</v>
      </c>
      <c r="L25" s="35">
        <v>2.1124394328703704</v>
      </c>
      <c r="M25" s="35">
        <v>2.119579710648148</v>
      </c>
      <c r="N25" s="35">
        <v>2.140646875</v>
      </c>
      <c r="O25" s="35">
        <v>2.1689722569444445</v>
      </c>
      <c r="P25" s="35">
        <v>2.1992592592592595</v>
      </c>
      <c r="Q25" s="35">
        <v>2.234118946759259</v>
      </c>
      <c r="R25" s="35">
        <v>2.2689129282407405</v>
      </c>
      <c r="S25" s="59">
        <v>2.3018914699074076</v>
      </c>
      <c r="T25" s="27" t="s">
        <v>0</v>
      </c>
      <c r="U25" s="25">
        <v>14</v>
      </c>
    </row>
    <row r="26" spans="1:21" ht="12.75">
      <c r="A26" s="12">
        <v>5</v>
      </c>
      <c r="B26" s="14">
        <v>576</v>
      </c>
      <c r="C26" s="13" t="s">
        <v>153</v>
      </c>
      <c r="D26" s="68">
        <v>1971</v>
      </c>
      <c r="E26" s="96" t="s">
        <v>92</v>
      </c>
      <c r="F26" s="64" t="s">
        <v>34</v>
      </c>
      <c r="G26" s="49" t="s">
        <v>73</v>
      </c>
      <c r="H26" s="53" t="s">
        <v>104</v>
      </c>
      <c r="I26" s="35">
        <v>2.0283609953703703</v>
      </c>
      <c r="J26" s="35">
        <v>2.056879895833333</v>
      </c>
      <c r="K26" s="35">
        <v>2.0850830208333333</v>
      </c>
      <c r="L26" s="35">
        <v>2.1138142013888888</v>
      </c>
      <c r="M26" s="35">
        <v>2.121072951388889</v>
      </c>
      <c r="N26" s="35">
        <v>2.1428530092592593</v>
      </c>
      <c r="O26" s="35">
        <v>2.172673611111111</v>
      </c>
      <c r="P26" s="35">
        <v>2.2028799421296297</v>
      </c>
      <c r="Q26" s="35">
        <v>2.2362028125</v>
      </c>
      <c r="R26" s="35">
        <v>2.2724799421296296</v>
      </c>
      <c r="S26" s="59">
        <v>2.3020972569444442</v>
      </c>
      <c r="T26" s="27" t="s">
        <v>0</v>
      </c>
      <c r="U26" s="25">
        <v>13</v>
      </c>
    </row>
    <row r="27" spans="1:21" ht="12.75">
      <c r="A27" s="12">
        <v>6</v>
      </c>
      <c r="B27" s="14">
        <v>584</v>
      </c>
      <c r="C27" s="13" t="s">
        <v>20</v>
      </c>
      <c r="D27" s="68">
        <v>1972</v>
      </c>
      <c r="E27" s="96" t="s">
        <v>0</v>
      </c>
      <c r="F27" s="64" t="s">
        <v>21</v>
      </c>
      <c r="G27" s="49" t="s">
        <v>114</v>
      </c>
      <c r="H27" s="53" t="s">
        <v>22</v>
      </c>
      <c r="I27" s="35">
        <v>2.028414351851852</v>
      </c>
      <c r="J27" s="35">
        <v>2.0563999189814814</v>
      </c>
      <c r="K27" s="35">
        <v>2.084804513888889</v>
      </c>
      <c r="L27" s="35">
        <v>2.1132506944444445</v>
      </c>
      <c r="M27" s="35">
        <v>2.1203694791666665</v>
      </c>
      <c r="N27" s="35">
        <v>2.1430266203703705</v>
      </c>
      <c r="O27" s="35">
        <v>2.175852164351852</v>
      </c>
      <c r="P27" s="35">
        <v>2.209937233796296</v>
      </c>
      <c r="Q27" s="35">
        <v>2.2440885416666667</v>
      </c>
      <c r="R27" s="35">
        <v>2.2787013541666665</v>
      </c>
      <c r="S27" s="59">
        <v>2.313344710648148</v>
      </c>
      <c r="T27" s="27" t="s">
        <v>92</v>
      </c>
      <c r="U27" s="25">
        <v>12</v>
      </c>
    </row>
    <row r="28" spans="1:21" ht="12.75">
      <c r="A28" s="12">
        <v>7</v>
      </c>
      <c r="B28" s="14">
        <v>598</v>
      </c>
      <c r="C28" s="13" t="s">
        <v>30</v>
      </c>
      <c r="D28" s="68">
        <v>1959</v>
      </c>
      <c r="E28" s="96" t="s">
        <v>127</v>
      </c>
      <c r="F28" s="64" t="s">
        <v>29</v>
      </c>
      <c r="G28" s="49" t="s">
        <v>73</v>
      </c>
      <c r="H28" s="53" t="s">
        <v>73</v>
      </c>
      <c r="I28" s="35">
        <v>2.0283411226851853</v>
      </c>
      <c r="J28" s="35">
        <v>2.056724884259259</v>
      </c>
      <c r="K28" s="35">
        <v>2.084889699074074</v>
      </c>
      <c r="L28" s="35">
        <v>2.113800810185185</v>
      </c>
      <c r="M28" s="35">
        <v>2.121056863425926</v>
      </c>
      <c r="N28" s="35">
        <v>2.142841087962963</v>
      </c>
      <c r="O28" s="35">
        <v>2.172789351851852</v>
      </c>
      <c r="P28" s="35">
        <v>2.204864351851852</v>
      </c>
      <c r="Q28" s="35">
        <v>2.24030744212963</v>
      </c>
      <c r="R28" s="35">
        <v>2.2789236111111113</v>
      </c>
      <c r="S28" s="59">
        <v>2.314652777777778</v>
      </c>
      <c r="T28" s="27" t="s">
        <v>92</v>
      </c>
      <c r="U28" s="25">
        <v>11</v>
      </c>
    </row>
    <row r="29" spans="1:21" ht="12.75">
      <c r="A29" s="12">
        <v>8</v>
      </c>
      <c r="B29" s="14">
        <v>596</v>
      </c>
      <c r="C29" s="13" t="s">
        <v>18</v>
      </c>
      <c r="D29" s="68">
        <v>1960</v>
      </c>
      <c r="E29" s="96" t="s">
        <v>10</v>
      </c>
      <c r="F29" s="64" t="s">
        <v>23</v>
      </c>
      <c r="G29" s="49" t="s">
        <v>9</v>
      </c>
      <c r="H29" s="53" t="s">
        <v>124</v>
      </c>
      <c r="I29" s="35">
        <v>2.0324140856481483</v>
      </c>
      <c r="J29" s="35">
        <v>2.0651694444444444</v>
      </c>
      <c r="K29" s="35">
        <v>2.098152858796296</v>
      </c>
      <c r="L29" s="35">
        <v>2.1312279282407407</v>
      </c>
      <c r="M29" s="35">
        <v>2.1395675925925928</v>
      </c>
      <c r="N29" s="35">
        <v>2.165409988425926</v>
      </c>
      <c r="O29" s="35">
        <v>2.200297303240741</v>
      </c>
      <c r="P29" s="35">
        <v>2.2354139699074076</v>
      </c>
      <c r="Q29" s="35">
        <v>2.2715608796296296</v>
      </c>
      <c r="R29" s="35">
        <v>2.3089644675925927</v>
      </c>
      <c r="S29" s="59">
        <v>2.3469712152777777</v>
      </c>
      <c r="T29" s="27"/>
      <c r="U29" s="25">
        <v>10</v>
      </c>
    </row>
    <row r="30" spans="1:21" ht="12.75">
      <c r="A30" s="12">
        <v>9</v>
      </c>
      <c r="B30" s="14">
        <v>588</v>
      </c>
      <c r="C30" s="13" t="s">
        <v>44</v>
      </c>
      <c r="D30" s="68">
        <v>1965</v>
      </c>
      <c r="E30" s="96" t="s">
        <v>1</v>
      </c>
      <c r="F30" s="76" t="s">
        <v>4</v>
      </c>
      <c r="G30" s="49" t="s">
        <v>9</v>
      </c>
      <c r="H30" s="53" t="s">
        <v>45</v>
      </c>
      <c r="I30" s="35">
        <v>2.030055324074074</v>
      </c>
      <c r="J30" s="35">
        <v>2.060418136574074</v>
      </c>
      <c r="K30" s="35">
        <v>2.0911022337962963</v>
      </c>
      <c r="L30" s="35">
        <v>2.122260729166667</v>
      </c>
      <c r="M30" s="35">
        <v>2.1302604166666668</v>
      </c>
      <c r="N30" s="35">
        <v>2.1544833333333333</v>
      </c>
      <c r="O30" s="35">
        <v>2.190066898148148</v>
      </c>
      <c r="P30" s="35">
        <v>2.2272827893518516</v>
      </c>
      <c r="Q30" s="35">
        <v>2.2660747685185183</v>
      </c>
      <c r="R30" s="35">
        <v>2.3030586458333335</v>
      </c>
      <c r="S30" s="59">
        <v>2.350800613425926</v>
      </c>
      <c r="T30" s="27"/>
      <c r="U30" s="25">
        <v>9</v>
      </c>
    </row>
    <row r="31" spans="1:21" ht="12.75">
      <c r="A31" s="12">
        <v>10</v>
      </c>
      <c r="B31" s="14">
        <v>594</v>
      </c>
      <c r="C31" s="13" t="s">
        <v>46</v>
      </c>
      <c r="D31" s="68">
        <v>1971</v>
      </c>
      <c r="E31" s="96" t="s">
        <v>0</v>
      </c>
      <c r="F31" s="64" t="s">
        <v>17</v>
      </c>
      <c r="G31" s="49" t="s">
        <v>73</v>
      </c>
      <c r="H31" s="53" t="s">
        <v>47</v>
      </c>
      <c r="I31" s="35">
        <v>2.0313082175925925</v>
      </c>
      <c r="J31" s="35">
        <v>2.062826238425926</v>
      </c>
      <c r="K31" s="35">
        <v>2.0953765046296295</v>
      </c>
      <c r="L31" s="35">
        <v>2.131466666666667</v>
      </c>
      <c r="M31" s="35">
        <v>2.1410621180555554</v>
      </c>
      <c r="N31" s="35">
        <v>2.1693028587962964</v>
      </c>
      <c r="O31" s="35">
        <v>2.2098786689814816</v>
      </c>
      <c r="P31" s="35">
        <v>2.2533058680555555</v>
      </c>
      <c r="Q31" s="35">
        <v>2.296680787037037</v>
      </c>
      <c r="R31" s="35">
        <v>2.338750196759259</v>
      </c>
      <c r="S31" s="59">
        <v>2.378162071759259</v>
      </c>
      <c r="T31" s="27"/>
      <c r="U31" s="25">
        <v>8</v>
      </c>
    </row>
    <row r="32" spans="1:21" ht="12.75">
      <c r="A32" s="15">
        <v>11</v>
      </c>
      <c r="B32" s="17">
        <v>580</v>
      </c>
      <c r="C32" s="16" t="s">
        <v>108</v>
      </c>
      <c r="D32" s="69">
        <v>1971</v>
      </c>
      <c r="E32" s="97" t="s">
        <v>92</v>
      </c>
      <c r="F32" s="65" t="s">
        <v>3</v>
      </c>
      <c r="G32" s="50" t="s">
        <v>73</v>
      </c>
      <c r="H32" s="54" t="s">
        <v>139</v>
      </c>
      <c r="I32" s="36">
        <v>2.0346779282407406</v>
      </c>
      <c r="J32" s="36">
        <v>2.0701007291666667</v>
      </c>
      <c r="K32" s="36">
        <v>2.1076332986111113</v>
      </c>
      <c r="L32" s="36">
        <v>2.146851851851852</v>
      </c>
      <c r="M32" s="36">
        <v>2.1561067939814813</v>
      </c>
      <c r="N32" s="36">
        <v>2.1859306365740743</v>
      </c>
      <c r="O32" s="36">
        <v>2.231815127314815</v>
      </c>
      <c r="P32" s="36">
        <v>2.285233483796296</v>
      </c>
      <c r="Q32" s="36">
        <v>2.346425775462963</v>
      </c>
      <c r="R32" s="36">
        <v>2.412907256944445</v>
      </c>
      <c r="S32" s="60">
        <v>2.4811364236111118</v>
      </c>
      <c r="T32" s="28"/>
      <c r="U32" s="26">
        <v>7</v>
      </c>
    </row>
    <row r="33" spans="4:21" ht="12.75">
      <c r="D33" s="70"/>
      <c r="G33" s="46"/>
      <c r="H33" s="46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2" ht="18">
      <c r="A34" s="101" t="s">
        <v>149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</row>
    <row r="35" spans="1:19" ht="15">
      <c r="A35" s="7" t="s">
        <v>148</v>
      </c>
      <c r="G35" s="46"/>
      <c r="H35" s="46"/>
      <c r="I35" s="61">
        <v>2</v>
      </c>
      <c r="J35" s="61">
        <v>4</v>
      </c>
      <c r="K35" s="61">
        <v>6</v>
      </c>
      <c r="L35" s="61">
        <v>8</v>
      </c>
      <c r="M35" s="61">
        <v>10</v>
      </c>
      <c r="N35" s="61">
        <v>12</v>
      </c>
      <c r="O35" s="61">
        <v>14</v>
      </c>
      <c r="P35" s="61">
        <v>16</v>
      </c>
      <c r="Q35" s="61">
        <v>18</v>
      </c>
      <c r="R35" s="61">
        <v>19</v>
      </c>
      <c r="S35" s="61">
        <v>20</v>
      </c>
    </row>
    <row r="36" spans="1:21" s="11" customFormat="1" ht="11.25" customHeight="1">
      <c r="A36" s="8" t="s">
        <v>75</v>
      </c>
      <c r="B36" s="10" t="s">
        <v>7</v>
      </c>
      <c r="C36" s="9" t="s">
        <v>59</v>
      </c>
      <c r="D36" s="62" t="s">
        <v>130</v>
      </c>
      <c r="E36" s="10" t="s">
        <v>12</v>
      </c>
      <c r="F36" s="62" t="s">
        <v>60</v>
      </c>
      <c r="G36" s="47" t="s">
        <v>61</v>
      </c>
      <c r="H36" s="51" t="s">
        <v>8</v>
      </c>
      <c r="I36" s="34" t="str">
        <f aca="true" t="shared" si="2" ref="I36:S36">I$35*2.5&amp;" км"</f>
        <v>5 км</v>
      </c>
      <c r="J36" s="34" t="str">
        <f t="shared" si="2"/>
        <v>10 км</v>
      </c>
      <c r="K36" s="34" t="str">
        <f t="shared" si="2"/>
        <v>15 км</v>
      </c>
      <c r="L36" s="34" t="str">
        <f t="shared" si="2"/>
        <v>20 км</v>
      </c>
      <c r="M36" s="34" t="str">
        <f t="shared" si="2"/>
        <v>25 км</v>
      </c>
      <c r="N36" s="34" t="str">
        <f t="shared" si="2"/>
        <v>30 км</v>
      </c>
      <c r="O36" s="34" t="str">
        <f t="shared" si="2"/>
        <v>35 км</v>
      </c>
      <c r="P36" s="34" t="str">
        <f t="shared" si="2"/>
        <v>40 км</v>
      </c>
      <c r="Q36" s="34" t="str">
        <f t="shared" si="2"/>
        <v>45 км</v>
      </c>
      <c r="R36" s="34" t="str">
        <f t="shared" si="2"/>
        <v>47,5 км</v>
      </c>
      <c r="S36" s="34" t="str">
        <f t="shared" si="2"/>
        <v>50 км</v>
      </c>
      <c r="T36" s="23" t="s">
        <v>76</v>
      </c>
      <c r="U36" s="24" t="s">
        <v>2</v>
      </c>
    </row>
    <row r="37" spans="1:21" s="11" customFormat="1" ht="12.75" hidden="1">
      <c r="A37" s="78"/>
      <c r="B37" s="79"/>
      <c r="C37" s="80"/>
      <c r="D37" s="81"/>
      <c r="E37" s="79"/>
      <c r="F37" s="81"/>
      <c r="G37" s="82"/>
      <c r="H37" s="83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5"/>
      <c r="T37" s="86"/>
      <c r="U37" s="87"/>
    </row>
    <row r="38" spans="1:21" ht="12.75">
      <c r="A38" s="12">
        <v>1</v>
      </c>
      <c r="B38" s="14">
        <v>507</v>
      </c>
      <c r="C38" s="13" t="s">
        <v>82</v>
      </c>
      <c r="D38" s="75">
        <v>1975</v>
      </c>
      <c r="E38" s="96" t="s">
        <v>10</v>
      </c>
      <c r="F38" s="64" t="s">
        <v>70</v>
      </c>
      <c r="G38" s="49" t="s">
        <v>73</v>
      </c>
      <c r="H38" s="53" t="s">
        <v>73</v>
      </c>
      <c r="I38" s="35">
        <v>2.015166203703704</v>
      </c>
      <c r="J38" s="35">
        <v>2.0300419791666666</v>
      </c>
      <c r="K38" s="35">
        <v>2.0451645833333334</v>
      </c>
      <c r="L38" s="35">
        <v>2.0604063657407408</v>
      </c>
      <c r="M38" s="35">
        <v>2.075709803240741</v>
      </c>
      <c r="N38" s="35">
        <v>2.091084525462963</v>
      </c>
      <c r="O38" s="35">
        <v>2.1066153125</v>
      </c>
      <c r="P38" s="35">
        <v>2.1222493402777776</v>
      </c>
      <c r="Q38" s="35">
        <v>2.1383452546296295</v>
      </c>
      <c r="R38" s="35">
        <v>2.146400462962963</v>
      </c>
      <c r="S38" s="59">
        <v>2.154431053240741</v>
      </c>
      <c r="T38" s="27"/>
      <c r="U38" s="25"/>
    </row>
    <row r="39" spans="1:21" ht="12.75">
      <c r="A39" s="12">
        <v>2</v>
      </c>
      <c r="B39" s="14">
        <v>505</v>
      </c>
      <c r="C39" s="13" t="s">
        <v>96</v>
      </c>
      <c r="D39" s="75">
        <v>1977</v>
      </c>
      <c r="E39" s="96" t="s">
        <v>0</v>
      </c>
      <c r="F39" s="64" t="s">
        <v>97</v>
      </c>
      <c r="G39" s="49" t="s">
        <v>73</v>
      </c>
      <c r="H39" s="53" t="s">
        <v>98</v>
      </c>
      <c r="I39" s="35">
        <v>2.0180235300925924</v>
      </c>
      <c r="J39" s="35">
        <v>2.0362042476851854</v>
      </c>
      <c r="K39" s="35">
        <v>2.0539617708333333</v>
      </c>
      <c r="L39" s="35">
        <v>2.071649502314815</v>
      </c>
      <c r="M39" s="35">
        <v>2.0895522337962964</v>
      </c>
      <c r="N39" s="35">
        <v>2.1073576736111113</v>
      </c>
      <c r="O39" s="35">
        <v>2.125255902777778</v>
      </c>
      <c r="P39" s="35">
        <v>2.1436803587962965</v>
      </c>
      <c r="Q39" s="35">
        <v>2.1625059837962963</v>
      </c>
      <c r="R39" s="35">
        <v>2.1720949074074074</v>
      </c>
      <c r="S39" s="59">
        <v>2.1817570949074074</v>
      </c>
      <c r="T39" s="27"/>
      <c r="U39" s="25"/>
    </row>
    <row r="40" spans="1:21" ht="12.75">
      <c r="A40" s="12">
        <v>3</v>
      </c>
      <c r="B40" s="14">
        <v>506</v>
      </c>
      <c r="C40" s="13" t="s">
        <v>102</v>
      </c>
      <c r="D40" s="68">
        <v>1985</v>
      </c>
      <c r="E40" s="96" t="s">
        <v>0</v>
      </c>
      <c r="F40" s="64" t="s">
        <v>4</v>
      </c>
      <c r="G40" s="49" t="s">
        <v>73</v>
      </c>
      <c r="H40" s="55" t="s">
        <v>103</v>
      </c>
      <c r="I40" s="35">
        <v>2.0190172800925925</v>
      </c>
      <c r="J40" s="35">
        <v>2.0370822569444442</v>
      </c>
      <c r="K40" s="35">
        <v>2.0556447106481484</v>
      </c>
      <c r="L40" s="35">
        <v>2.074469212962963</v>
      </c>
      <c r="M40" s="35">
        <v>2.0932749189814817</v>
      </c>
      <c r="N40" s="35">
        <v>2.112259837962963</v>
      </c>
      <c r="O40" s="35">
        <v>2.131696875</v>
      </c>
      <c r="P40" s="35">
        <v>2.152921909722222</v>
      </c>
      <c r="Q40" s="35">
        <v>2.175196759259259</v>
      </c>
      <c r="R40" s="35">
        <v>2.1859662384259257</v>
      </c>
      <c r="S40" s="59">
        <v>2.1970245717592594</v>
      </c>
      <c r="T40" s="27"/>
      <c r="U40" s="25"/>
    </row>
    <row r="41" spans="1:21" ht="12.75">
      <c r="A41" s="12" t="s">
        <v>136</v>
      </c>
      <c r="B41" s="14">
        <v>514</v>
      </c>
      <c r="C41" s="13" t="s">
        <v>132</v>
      </c>
      <c r="D41" s="75">
        <v>1965</v>
      </c>
      <c r="E41" s="96" t="s">
        <v>10</v>
      </c>
      <c r="F41" s="64" t="s">
        <v>3</v>
      </c>
      <c r="G41" s="49" t="s">
        <v>73</v>
      </c>
      <c r="H41" s="53" t="s">
        <v>135</v>
      </c>
      <c r="I41" s="35">
        <v>2.0168533217592595</v>
      </c>
      <c r="J41" s="35">
        <v>2.033190277777778</v>
      </c>
      <c r="K41" s="35">
        <v>2.0495970717592593</v>
      </c>
      <c r="L41" s="35">
        <v>2.065859178240741</v>
      </c>
      <c r="M41" s="35">
        <v>2.0825238773148147</v>
      </c>
      <c r="N41" s="35">
        <v>2.100929548611111</v>
      </c>
      <c r="O41" s="35">
        <v>2.124030324074074</v>
      </c>
      <c r="P41" s="35">
        <v>2.1564420486111113</v>
      </c>
      <c r="Q41" s="35"/>
      <c r="R41" s="35"/>
      <c r="S41" s="59"/>
      <c r="T41" s="27"/>
      <c r="U41" s="25"/>
    </row>
    <row r="42" spans="1:21" ht="12.75">
      <c r="A42" s="15" t="s">
        <v>136</v>
      </c>
      <c r="B42" s="17">
        <v>509</v>
      </c>
      <c r="C42" s="16" t="s">
        <v>91</v>
      </c>
      <c r="D42" s="77">
        <v>1986</v>
      </c>
      <c r="E42" s="97" t="s">
        <v>92</v>
      </c>
      <c r="F42" s="65" t="s">
        <v>15</v>
      </c>
      <c r="G42" s="50" t="s">
        <v>73</v>
      </c>
      <c r="H42" s="54" t="s">
        <v>93</v>
      </c>
      <c r="I42" s="36">
        <v>2.020632789351852</v>
      </c>
      <c r="J42" s="36"/>
      <c r="K42" s="36"/>
      <c r="L42" s="36"/>
      <c r="M42" s="36"/>
      <c r="N42" s="36"/>
      <c r="O42" s="36"/>
      <c r="P42" s="36"/>
      <c r="Q42" s="36"/>
      <c r="R42" s="36"/>
      <c r="S42" s="60"/>
      <c r="T42" s="28"/>
      <c r="U42" s="26"/>
    </row>
    <row r="43" spans="4:8" ht="6.75" customHeight="1">
      <c r="D43" s="70"/>
      <c r="G43" s="46"/>
      <c r="H43" s="46"/>
    </row>
    <row r="44" spans="1:19" ht="15">
      <c r="A44" s="7" t="s">
        <v>147</v>
      </c>
      <c r="I44" s="61">
        <v>2</v>
      </c>
      <c r="J44" s="61">
        <v>4</v>
      </c>
      <c r="K44" s="61">
        <v>6</v>
      </c>
      <c r="L44" s="61">
        <v>8</v>
      </c>
      <c r="M44" s="61">
        <v>10</v>
      </c>
      <c r="N44" s="61">
        <v>12</v>
      </c>
      <c r="O44" s="61">
        <v>14</v>
      </c>
      <c r="P44" s="61">
        <v>16</v>
      </c>
      <c r="Q44" s="61">
        <v>18</v>
      </c>
      <c r="R44" s="61">
        <v>19</v>
      </c>
      <c r="S44" s="61">
        <v>20</v>
      </c>
    </row>
    <row r="45" spans="1:21" s="11" customFormat="1" ht="12.75">
      <c r="A45" s="8" t="s">
        <v>75</v>
      </c>
      <c r="B45" s="10" t="s">
        <v>7</v>
      </c>
      <c r="C45" s="9" t="s">
        <v>59</v>
      </c>
      <c r="D45" s="62" t="s">
        <v>130</v>
      </c>
      <c r="E45" s="10" t="s">
        <v>12</v>
      </c>
      <c r="F45" s="62" t="s">
        <v>60</v>
      </c>
      <c r="G45" s="47" t="s">
        <v>61</v>
      </c>
      <c r="H45" s="51" t="s">
        <v>8</v>
      </c>
      <c r="I45" s="34" t="str">
        <f aca="true" t="shared" si="3" ref="I45:S45">I$44*2.5&amp;" км"</f>
        <v>5 км</v>
      </c>
      <c r="J45" s="34" t="str">
        <f t="shared" si="3"/>
        <v>10 км</v>
      </c>
      <c r="K45" s="34" t="str">
        <f t="shared" si="3"/>
        <v>15 км</v>
      </c>
      <c r="L45" s="34" t="str">
        <f t="shared" si="3"/>
        <v>20 км</v>
      </c>
      <c r="M45" s="34" t="str">
        <f t="shared" si="3"/>
        <v>25 км</v>
      </c>
      <c r="N45" s="34" t="str">
        <f t="shared" si="3"/>
        <v>30 км</v>
      </c>
      <c r="O45" s="34" t="str">
        <f t="shared" si="3"/>
        <v>35 км</v>
      </c>
      <c r="P45" s="34" t="str">
        <f t="shared" si="3"/>
        <v>40 км</v>
      </c>
      <c r="Q45" s="34" t="str">
        <f t="shared" si="3"/>
        <v>45 км</v>
      </c>
      <c r="R45" s="34" t="str">
        <f t="shared" si="3"/>
        <v>47,5 км</v>
      </c>
      <c r="S45" s="34" t="str">
        <f t="shared" si="3"/>
        <v>50 км</v>
      </c>
      <c r="T45" s="23" t="s">
        <v>76</v>
      </c>
      <c r="U45" s="24" t="s">
        <v>2</v>
      </c>
    </row>
    <row r="46" spans="1:21" s="11" customFormat="1" ht="12.75" hidden="1">
      <c r="A46" s="78"/>
      <c r="B46" s="88"/>
      <c r="C46" s="89"/>
      <c r="D46" s="90"/>
      <c r="E46" s="88"/>
      <c r="F46" s="90"/>
      <c r="G46" s="91"/>
      <c r="H46" s="92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5"/>
      <c r="T46" s="93"/>
      <c r="U46" s="94"/>
    </row>
    <row r="47" spans="1:21" ht="12.75">
      <c r="A47" s="12">
        <v>1</v>
      </c>
      <c r="B47" s="14">
        <v>587</v>
      </c>
      <c r="C47" s="13" t="s">
        <v>116</v>
      </c>
      <c r="D47" s="68">
        <v>1980</v>
      </c>
      <c r="E47" s="96" t="s">
        <v>10</v>
      </c>
      <c r="F47" s="64" t="s">
        <v>6</v>
      </c>
      <c r="G47" s="49" t="s">
        <v>9</v>
      </c>
      <c r="H47" s="53" t="s">
        <v>117</v>
      </c>
      <c r="I47" s="35">
        <v>2.0141015856481483</v>
      </c>
      <c r="J47" s="35">
        <v>2.028117395833333</v>
      </c>
      <c r="K47" s="35">
        <v>2.0420428240740742</v>
      </c>
      <c r="L47" s="35">
        <v>2.055995023148148</v>
      </c>
      <c r="M47" s="35">
        <v>2.0699528125</v>
      </c>
      <c r="N47" s="35">
        <v>2.0839093402777777</v>
      </c>
      <c r="O47" s="35">
        <v>2.097776701388889</v>
      </c>
      <c r="P47" s="35">
        <v>2.111696875</v>
      </c>
      <c r="Q47" s="35">
        <v>2.1256667824074076</v>
      </c>
      <c r="R47" s="35">
        <v>2.1326253125</v>
      </c>
      <c r="S47" s="59">
        <v>2.139634340277778</v>
      </c>
      <c r="T47" s="27"/>
      <c r="U47" s="25"/>
    </row>
    <row r="48" spans="1:21" ht="12.75">
      <c r="A48" s="12">
        <v>2</v>
      </c>
      <c r="B48" s="14">
        <v>581</v>
      </c>
      <c r="C48" s="13" t="s">
        <v>19</v>
      </c>
      <c r="D48" s="68">
        <v>1973</v>
      </c>
      <c r="E48" s="96" t="s">
        <v>10</v>
      </c>
      <c r="F48" s="64" t="s">
        <v>24</v>
      </c>
      <c r="G48" s="49"/>
      <c r="H48" s="53" t="s">
        <v>109</v>
      </c>
      <c r="I48" s="35">
        <v>2.0141087962962962</v>
      </c>
      <c r="J48" s="35">
        <v>2.0281481481481483</v>
      </c>
      <c r="K48" s="35">
        <v>2.042305787037037</v>
      </c>
      <c r="L48" s="35">
        <v>2.056385798611111</v>
      </c>
      <c r="M48" s="35">
        <v>2.070587037037037</v>
      </c>
      <c r="N48" s="35">
        <v>2.084834340277778</v>
      </c>
      <c r="O48" s="35">
        <v>2.099085300925926</v>
      </c>
      <c r="P48" s="35">
        <v>2.1132213773148147</v>
      </c>
      <c r="Q48" s="35">
        <v>2.127449386574074</v>
      </c>
      <c r="R48" s="35">
        <v>2.134594363425926</v>
      </c>
      <c r="S48" s="59">
        <v>2.1418220254629627</v>
      </c>
      <c r="T48" s="27"/>
      <c r="U48" s="25"/>
    </row>
    <row r="49" spans="1:21" ht="12.75">
      <c r="A49" s="12">
        <v>3</v>
      </c>
      <c r="B49" s="14">
        <v>578</v>
      </c>
      <c r="C49" s="13" t="s">
        <v>48</v>
      </c>
      <c r="D49" s="68">
        <v>1958</v>
      </c>
      <c r="E49" s="96" t="s">
        <v>10</v>
      </c>
      <c r="F49" s="64" t="s">
        <v>34</v>
      </c>
      <c r="G49" s="49" t="s">
        <v>73</v>
      </c>
      <c r="H49" s="53" t="s">
        <v>37</v>
      </c>
      <c r="I49" s="35">
        <v>2.014142627314815</v>
      </c>
      <c r="J49" s="35">
        <v>2.0281657060185183</v>
      </c>
      <c r="K49" s="35">
        <v>2.0422122685185187</v>
      </c>
      <c r="L49" s="35">
        <v>2.056543865740741</v>
      </c>
      <c r="M49" s="35">
        <v>2.0701958680555554</v>
      </c>
      <c r="N49" s="35">
        <v>2.0842827546296294</v>
      </c>
      <c r="O49" s="35">
        <v>2.0984071412037038</v>
      </c>
      <c r="P49" s="35">
        <v>2.1130976851851853</v>
      </c>
      <c r="Q49" s="35">
        <v>2.12890625</v>
      </c>
      <c r="R49" s="35">
        <v>2.137089849537037</v>
      </c>
      <c r="S49" s="59">
        <v>2.145689201388889</v>
      </c>
      <c r="T49" s="27"/>
      <c r="U49" s="25"/>
    </row>
    <row r="50" spans="1:21" ht="12.75">
      <c r="A50" s="12">
        <v>4</v>
      </c>
      <c r="B50" s="14">
        <v>593</v>
      </c>
      <c r="C50" s="13" t="s">
        <v>31</v>
      </c>
      <c r="D50" s="68">
        <v>1972</v>
      </c>
      <c r="E50" s="96" t="s">
        <v>1</v>
      </c>
      <c r="F50" s="64" t="s">
        <v>17</v>
      </c>
      <c r="G50" s="49" t="s">
        <v>73</v>
      </c>
      <c r="H50" s="53" t="s">
        <v>32</v>
      </c>
      <c r="I50" s="35">
        <v>2.0146603819444446</v>
      </c>
      <c r="J50" s="35">
        <v>2.029437037037037</v>
      </c>
      <c r="K50" s="35">
        <v>2.044070289351852</v>
      </c>
      <c r="L50" s="35">
        <v>2.058810960648148</v>
      </c>
      <c r="M50" s="35">
        <v>2.0736013541666667</v>
      </c>
      <c r="N50" s="35">
        <v>2.0884190625</v>
      </c>
      <c r="O50" s="35">
        <v>2.103288310185185</v>
      </c>
      <c r="P50" s="35">
        <v>2.1187239583333333</v>
      </c>
      <c r="Q50" s="35">
        <v>2.135375613425926</v>
      </c>
      <c r="R50" s="35">
        <v>2.1454474189814814</v>
      </c>
      <c r="S50" s="59">
        <v>2.1559570254629628</v>
      </c>
      <c r="T50" s="27"/>
      <c r="U50" s="25"/>
    </row>
    <row r="51" spans="1:21" ht="12.75">
      <c r="A51" s="12">
        <v>5</v>
      </c>
      <c r="B51" s="14">
        <v>589</v>
      </c>
      <c r="C51" s="13" t="s">
        <v>49</v>
      </c>
      <c r="D51" s="68">
        <v>1966</v>
      </c>
      <c r="E51" s="96" t="s">
        <v>10</v>
      </c>
      <c r="F51" s="64" t="s">
        <v>3</v>
      </c>
      <c r="G51" s="49" t="s">
        <v>118</v>
      </c>
      <c r="H51" s="53" t="s">
        <v>73</v>
      </c>
      <c r="I51" s="35">
        <v>2.016130474537037</v>
      </c>
      <c r="J51" s="35">
        <v>2.0323987268518517</v>
      </c>
      <c r="K51" s="35">
        <v>2.04876068287037</v>
      </c>
      <c r="L51" s="35">
        <v>2.065138888888889</v>
      </c>
      <c r="M51" s="35">
        <v>2.081543715277778</v>
      </c>
      <c r="N51" s="35">
        <v>2.0981394675925924</v>
      </c>
      <c r="O51" s="35">
        <v>2.1146180555555554</v>
      </c>
      <c r="P51" s="35">
        <v>2.131195914351852</v>
      </c>
      <c r="Q51" s="35">
        <v>2.1482360300925927</v>
      </c>
      <c r="R51" s="35">
        <v>2.1566663194444446</v>
      </c>
      <c r="S51" s="59">
        <v>2.165392974537037</v>
      </c>
      <c r="T51" s="27"/>
      <c r="U51" s="25"/>
    </row>
    <row r="52" spans="1:21" ht="12.75">
      <c r="A52" s="12">
        <v>6</v>
      </c>
      <c r="B52" s="14">
        <v>577</v>
      </c>
      <c r="C52" s="13" t="s">
        <v>38</v>
      </c>
      <c r="D52" s="68">
        <v>1957</v>
      </c>
      <c r="E52" s="96" t="s">
        <v>0</v>
      </c>
      <c r="F52" s="64" t="s">
        <v>15</v>
      </c>
      <c r="G52" s="49" t="s">
        <v>105</v>
      </c>
      <c r="H52" s="53" t="s">
        <v>39</v>
      </c>
      <c r="I52" s="35">
        <v>2.0176304050925924</v>
      </c>
      <c r="J52" s="35">
        <v>2.0346420949074076</v>
      </c>
      <c r="K52" s="35">
        <v>2.051784571759259</v>
      </c>
      <c r="L52" s="35">
        <v>2.0694021180555557</v>
      </c>
      <c r="M52" s="35">
        <v>2.0873182523148146</v>
      </c>
      <c r="N52" s="35">
        <v>2.1056199421296298</v>
      </c>
      <c r="O52" s="35">
        <v>2.1245938310185184</v>
      </c>
      <c r="P52" s="35">
        <v>2.1435668171296296</v>
      </c>
      <c r="Q52" s="35">
        <v>2.1644126157407406</v>
      </c>
      <c r="R52" s="35">
        <v>2.1752777777777776</v>
      </c>
      <c r="S52" s="59">
        <v>2.185950150462963</v>
      </c>
      <c r="T52" s="27"/>
      <c r="U52" s="25"/>
    </row>
    <row r="53" spans="1:21" ht="12.75">
      <c r="A53" s="12">
        <v>7</v>
      </c>
      <c r="B53" s="14">
        <v>582</v>
      </c>
      <c r="C53" s="13" t="s">
        <v>110</v>
      </c>
      <c r="D53" s="68">
        <v>1950</v>
      </c>
      <c r="E53" s="96" t="s">
        <v>10</v>
      </c>
      <c r="F53" s="64" t="s">
        <v>6</v>
      </c>
      <c r="G53" s="49" t="s">
        <v>111</v>
      </c>
      <c r="H53" s="53" t="s">
        <v>73</v>
      </c>
      <c r="I53" s="35">
        <v>2.0173674421296295</v>
      </c>
      <c r="J53" s="35">
        <v>2.034988425925926</v>
      </c>
      <c r="K53" s="35">
        <v>2.0525898958333335</v>
      </c>
      <c r="L53" s="35">
        <v>2.0701591435185187</v>
      </c>
      <c r="M53" s="35">
        <v>2.0882785532407406</v>
      </c>
      <c r="N53" s="35">
        <v>2.1066977662037036</v>
      </c>
      <c r="O53" s="35">
        <v>2.1259944791666667</v>
      </c>
      <c r="P53" s="35">
        <v>2.146553622685185</v>
      </c>
      <c r="Q53" s="35">
        <v>2.1690688310185187</v>
      </c>
      <c r="R53" s="35">
        <v>2.179963460648148</v>
      </c>
      <c r="S53" s="59">
        <v>2.190949803240741</v>
      </c>
      <c r="T53" s="27"/>
      <c r="U53" s="25"/>
    </row>
    <row r="54" spans="1:21" ht="12.75">
      <c r="A54" s="12">
        <v>8</v>
      </c>
      <c r="B54" s="14">
        <v>585</v>
      </c>
      <c r="C54" s="13" t="s">
        <v>36</v>
      </c>
      <c r="D54" s="68">
        <v>1957</v>
      </c>
      <c r="E54" s="96" t="s">
        <v>0</v>
      </c>
      <c r="F54" s="64" t="s">
        <v>15</v>
      </c>
      <c r="G54" s="49" t="s">
        <v>115</v>
      </c>
      <c r="H54" s="53" t="s">
        <v>37</v>
      </c>
      <c r="I54" s="35">
        <v>2.023765740740741</v>
      </c>
      <c r="J54" s="35">
        <v>2.049544988425926</v>
      </c>
      <c r="K54" s="35">
        <v>2.075746724537037</v>
      </c>
      <c r="L54" s="35">
        <v>2.101675150462963</v>
      </c>
      <c r="M54" s="35">
        <v>2.132858449074074</v>
      </c>
      <c r="N54" s="35">
        <v>2.1655408912037037</v>
      </c>
      <c r="O54" s="35">
        <v>2.203785798611111</v>
      </c>
      <c r="P54" s="35">
        <v>2.2423025115740742</v>
      </c>
      <c r="Q54" s="35">
        <v>2.2854371180555555</v>
      </c>
      <c r="R54" s="35">
        <v>2.3076909722222223</v>
      </c>
      <c r="S54" s="59">
        <v>2.33049244212963</v>
      </c>
      <c r="T54" s="27"/>
      <c r="U54" s="25"/>
    </row>
    <row r="55" spans="1:21" ht="12.75">
      <c r="A55" s="12" t="s">
        <v>138</v>
      </c>
      <c r="B55" s="14">
        <v>591</v>
      </c>
      <c r="C55" s="13" t="s">
        <v>119</v>
      </c>
      <c r="D55" s="68">
        <v>1985</v>
      </c>
      <c r="E55" s="96" t="s">
        <v>92</v>
      </c>
      <c r="F55" s="64" t="s">
        <v>24</v>
      </c>
      <c r="G55" s="49" t="s">
        <v>73</v>
      </c>
      <c r="H55" s="53" t="s">
        <v>120</v>
      </c>
      <c r="I55" s="35">
        <v>2.0141713773148147</v>
      </c>
      <c r="J55" s="35">
        <v>2.0281494212962965</v>
      </c>
      <c r="K55" s="35">
        <v>2.042058564814815</v>
      </c>
      <c r="L55" s="35">
        <v>2.0564143865740743</v>
      </c>
      <c r="M55" s="35">
        <v>2.070606909722222</v>
      </c>
      <c r="N55" s="35">
        <v>2.085504363425926</v>
      </c>
      <c r="O55" s="35">
        <v>2.1072705208333335</v>
      </c>
      <c r="P55" s="35">
        <v>2.134633599537037</v>
      </c>
      <c r="Q55" s="35"/>
      <c r="R55" s="35"/>
      <c r="S55" s="59"/>
      <c r="T55" s="27"/>
      <c r="U55" s="25"/>
    </row>
    <row r="56" spans="1:21" ht="12.75">
      <c r="A56" s="12" t="s">
        <v>138</v>
      </c>
      <c r="B56" s="14">
        <v>586</v>
      </c>
      <c r="C56" s="13" t="s">
        <v>35</v>
      </c>
      <c r="D56" s="68">
        <v>1973</v>
      </c>
      <c r="E56" s="96" t="s">
        <v>0</v>
      </c>
      <c r="F56" s="64" t="s">
        <v>14</v>
      </c>
      <c r="G56" s="49"/>
      <c r="H56" s="53"/>
      <c r="I56" s="35">
        <v>2.014366122685185</v>
      </c>
      <c r="J56" s="35">
        <v>2.029235763888889</v>
      </c>
      <c r="K56" s="35">
        <v>2.045068553240741</v>
      </c>
      <c r="L56" s="35">
        <v>2.0619522337962963</v>
      </c>
      <c r="M56" s="35">
        <v>2.080200196759259</v>
      </c>
      <c r="N56" s="35">
        <v>2.1018203703703704</v>
      </c>
      <c r="O56" s="35">
        <v>2.1250189814814813</v>
      </c>
      <c r="P56" s="35">
        <v>2.156044560185185</v>
      </c>
      <c r="Q56" s="35"/>
      <c r="R56" s="35"/>
      <c r="S56" s="59"/>
      <c r="T56" s="27"/>
      <c r="U56" s="25"/>
    </row>
    <row r="57" spans="1:21" ht="12.75">
      <c r="A57" s="12" t="s">
        <v>138</v>
      </c>
      <c r="B57" s="14">
        <v>597</v>
      </c>
      <c r="C57" s="13" t="s">
        <v>41</v>
      </c>
      <c r="D57" s="68">
        <v>1972</v>
      </c>
      <c r="E57" s="96" t="s">
        <v>10</v>
      </c>
      <c r="F57" s="64" t="s">
        <v>40</v>
      </c>
      <c r="G57" s="49" t="s">
        <v>125</v>
      </c>
      <c r="H57" s="53" t="s">
        <v>126</v>
      </c>
      <c r="I57" s="35">
        <v>2.0142632291666667</v>
      </c>
      <c r="J57" s="35">
        <v>2.028544212962963</v>
      </c>
      <c r="K57" s="35">
        <v>2.0430374652777776</v>
      </c>
      <c r="L57" s="35">
        <v>2.0575304050925927</v>
      </c>
      <c r="M57" s="35">
        <v>2.072079548611111</v>
      </c>
      <c r="N57" s="35">
        <v>2.0868239930555554</v>
      </c>
      <c r="O57" s="35">
        <v>2.1018035532407406</v>
      </c>
      <c r="P57" s="35"/>
      <c r="Q57" s="35"/>
      <c r="R57" s="35"/>
      <c r="S57" s="59"/>
      <c r="T57" s="27"/>
      <c r="U57" s="25"/>
    </row>
    <row r="58" spans="1:21" ht="12.75">
      <c r="A58" s="12" t="s">
        <v>138</v>
      </c>
      <c r="B58" s="14">
        <v>595</v>
      </c>
      <c r="C58" s="13" t="s">
        <v>122</v>
      </c>
      <c r="D58" s="68">
        <v>1962</v>
      </c>
      <c r="E58" s="96" t="s">
        <v>0</v>
      </c>
      <c r="F58" s="64" t="s">
        <v>16</v>
      </c>
      <c r="G58" s="49" t="s">
        <v>106</v>
      </c>
      <c r="H58" s="53" t="s">
        <v>123</v>
      </c>
      <c r="I58" s="35">
        <v>2.0150889699074073</v>
      </c>
      <c r="J58" s="35">
        <v>2.0305544791666668</v>
      </c>
      <c r="K58" s="35">
        <v>2.0460664351851854</v>
      </c>
      <c r="L58" s="35">
        <v>2.061722534722222</v>
      </c>
      <c r="M58" s="35">
        <v>2.0779586458333332</v>
      </c>
      <c r="N58" s="35">
        <v>2.095166747685185</v>
      </c>
      <c r="O58" s="35">
        <v>2.114763622685185</v>
      </c>
      <c r="P58" s="35"/>
      <c r="Q58" s="35"/>
      <c r="R58" s="35"/>
      <c r="S58" s="59"/>
      <c r="T58" s="27"/>
      <c r="U58" s="25"/>
    </row>
    <row r="59" spans="1:21" ht="12.75">
      <c r="A59" s="15" t="s">
        <v>138</v>
      </c>
      <c r="B59" s="17">
        <v>583</v>
      </c>
      <c r="C59" s="16" t="s">
        <v>112</v>
      </c>
      <c r="D59" s="69">
        <v>1987</v>
      </c>
      <c r="E59" s="97" t="s">
        <v>0</v>
      </c>
      <c r="F59" s="65" t="s">
        <v>129</v>
      </c>
      <c r="G59" s="50" t="s">
        <v>73</v>
      </c>
      <c r="H59" s="54" t="s">
        <v>113</v>
      </c>
      <c r="I59" s="36">
        <v>2.017600729166667</v>
      </c>
      <c r="J59" s="36">
        <v>2.034988425925926</v>
      </c>
      <c r="K59" s="36">
        <v>2.052629861111111</v>
      </c>
      <c r="L59" s="36">
        <v>2.087800196759259</v>
      </c>
      <c r="M59" s="36"/>
      <c r="N59" s="36"/>
      <c r="O59" s="36"/>
      <c r="P59" s="36"/>
      <c r="Q59" s="36"/>
      <c r="R59" s="36"/>
      <c r="S59" s="60"/>
      <c r="T59" s="28"/>
      <c r="U59" s="26"/>
    </row>
    <row r="60" spans="4:21" ht="12.75">
      <c r="D60" s="70"/>
      <c r="G60" s="46"/>
      <c r="H60" s="46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2:10" ht="12.75">
      <c r="B61" s="102" t="s">
        <v>78</v>
      </c>
      <c r="C61" s="102"/>
      <c r="D61" s="102"/>
      <c r="G61" s="46"/>
      <c r="H61" s="71" t="s">
        <v>79</v>
      </c>
      <c r="I61" s="60" t="s">
        <v>80</v>
      </c>
      <c r="J61" s="60" t="s">
        <v>81</v>
      </c>
    </row>
    <row r="62" spans="2:10" ht="11.25" customHeight="1">
      <c r="B62" s="1">
        <v>1</v>
      </c>
      <c r="C62" s="2" t="s">
        <v>43</v>
      </c>
      <c r="D62" s="67">
        <v>35</v>
      </c>
      <c r="G62" s="46"/>
      <c r="H62" s="72" t="s">
        <v>58</v>
      </c>
      <c r="I62" s="73">
        <f>11+13</f>
        <v>24</v>
      </c>
      <c r="J62" s="73">
        <f>11+8</f>
        <v>19</v>
      </c>
    </row>
    <row r="63" spans="2:10" ht="11.25" customHeight="1">
      <c r="B63" s="1">
        <v>2</v>
      </c>
      <c r="C63" s="2" t="s">
        <v>29</v>
      </c>
      <c r="D63" s="67">
        <v>33</v>
      </c>
      <c r="G63" s="46"/>
      <c r="H63" s="72" t="s">
        <v>62</v>
      </c>
      <c r="I63" s="73">
        <f>8+5</f>
        <v>13</v>
      </c>
      <c r="J63" s="73">
        <f>8+3</f>
        <v>11</v>
      </c>
    </row>
    <row r="64" spans="2:11" ht="11.25" customHeight="1">
      <c r="B64" s="1">
        <v>3</v>
      </c>
      <c r="C64" s="2" t="s">
        <v>51</v>
      </c>
      <c r="D64" s="67">
        <v>32</v>
      </c>
      <c r="G64" s="46"/>
      <c r="H64" s="71" t="s">
        <v>69</v>
      </c>
      <c r="I64" s="74">
        <f>SUM(I62:I63)</f>
        <v>37</v>
      </c>
      <c r="J64" s="74">
        <f>SUM(J62:J63)</f>
        <v>30</v>
      </c>
      <c r="K64" s="2"/>
    </row>
    <row r="65" spans="2:12" ht="11.25" customHeight="1">
      <c r="B65" s="1">
        <v>4</v>
      </c>
      <c r="C65" s="2" t="s">
        <v>21</v>
      </c>
      <c r="D65" s="67">
        <v>32</v>
      </c>
      <c r="G65" s="46"/>
      <c r="H65" s="2"/>
      <c r="I65" s="2"/>
      <c r="J65" s="2"/>
      <c r="K65" s="2"/>
      <c r="L65" s="38" t="s">
        <v>63</v>
      </c>
    </row>
    <row r="66" spans="2:21" ht="11.25" customHeight="1">
      <c r="B66" s="1">
        <v>5</v>
      </c>
      <c r="C66" s="13" t="s">
        <v>3</v>
      </c>
      <c r="D66" s="96">
        <v>31</v>
      </c>
      <c r="G66" s="46"/>
      <c r="H66" s="2"/>
      <c r="I66" s="2"/>
      <c r="J66" s="2"/>
      <c r="K66" s="2"/>
      <c r="L66" s="39" t="s">
        <v>65</v>
      </c>
      <c r="U66" s="19" t="s">
        <v>64</v>
      </c>
    </row>
    <row r="67" spans="2:21" ht="11.25" customHeight="1">
      <c r="B67" s="1">
        <v>6</v>
      </c>
      <c r="C67" s="2" t="s">
        <v>4</v>
      </c>
      <c r="D67" s="67">
        <v>29</v>
      </c>
      <c r="G67" s="46"/>
      <c r="K67" s="2"/>
      <c r="L67" s="38"/>
      <c r="U67" s="18"/>
    </row>
    <row r="68" spans="2:21" ht="11.25" customHeight="1">
      <c r="B68" s="1">
        <v>7</v>
      </c>
      <c r="C68" s="2" t="s">
        <v>34</v>
      </c>
      <c r="D68" s="67">
        <v>27</v>
      </c>
      <c r="G68" s="46"/>
      <c r="K68" s="2"/>
      <c r="L68" s="38" t="s">
        <v>66</v>
      </c>
      <c r="U68" s="18"/>
    </row>
    <row r="69" spans="2:21" ht="11.25" customHeight="1">
      <c r="B69" s="1">
        <v>8</v>
      </c>
      <c r="C69" s="2" t="s">
        <v>5</v>
      </c>
      <c r="D69" s="67">
        <v>25</v>
      </c>
      <c r="G69" s="46"/>
      <c r="K69" s="2"/>
      <c r="L69" s="39" t="s">
        <v>68</v>
      </c>
      <c r="U69" s="19" t="s">
        <v>67</v>
      </c>
    </row>
    <row r="70" spans="2:11" ht="11.25" customHeight="1">
      <c r="B70" s="1">
        <v>9</v>
      </c>
      <c r="C70" s="2" t="s">
        <v>15</v>
      </c>
      <c r="D70" s="67">
        <v>20</v>
      </c>
      <c r="G70" s="46"/>
      <c r="K70" s="2"/>
    </row>
    <row r="71" spans="2:21" ht="11.25" customHeight="1">
      <c r="B71" s="1">
        <v>10</v>
      </c>
      <c r="C71" s="2" t="s">
        <v>17</v>
      </c>
      <c r="D71" s="67">
        <v>18</v>
      </c>
      <c r="G71" s="46"/>
      <c r="K71" s="2"/>
      <c r="L71" s="29" t="s">
        <v>71</v>
      </c>
      <c r="M71" s="2"/>
      <c r="N71" s="2"/>
      <c r="O71" s="2"/>
      <c r="P71" s="2"/>
      <c r="Q71" s="2"/>
      <c r="R71" s="2"/>
      <c r="S71" s="2"/>
      <c r="T71" s="2"/>
      <c r="U71" s="2"/>
    </row>
    <row r="72" spans="2:21" ht="11.25" customHeight="1">
      <c r="B72" s="1">
        <v>11</v>
      </c>
      <c r="C72" s="2" t="s">
        <v>53</v>
      </c>
      <c r="D72" s="67">
        <v>12</v>
      </c>
      <c r="G72" s="46"/>
      <c r="K72" s="2"/>
      <c r="L72" s="1"/>
      <c r="M72" s="2" t="s">
        <v>72</v>
      </c>
      <c r="N72" s="2"/>
      <c r="O72" s="2"/>
      <c r="P72" s="2"/>
      <c r="Q72" s="2"/>
      <c r="R72" s="2"/>
      <c r="S72" s="2"/>
      <c r="T72" s="2"/>
      <c r="U72" s="2"/>
    </row>
    <row r="73" spans="2:21" ht="11.25" customHeight="1">
      <c r="B73" s="17">
        <v>12</v>
      </c>
      <c r="C73" s="16" t="s">
        <v>23</v>
      </c>
      <c r="D73" s="97">
        <v>10</v>
      </c>
      <c r="G73" s="46"/>
      <c r="K73" s="2"/>
      <c r="L73" s="1"/>
      <c r="M73" s="31" t="s">
        <v>74</v>
      </c>
      <c r="N73" s="2"/>
      <c r="O73" s="2"/>
      <c r="P73" s="2"/>
      <c r="Q73" s="2"/>
      <c r="R73" s="2"/>
      <c r="S73" s="2"/>
      <c r="T73" s="2"/>
      <c r="U73" s="2"/>
    </row>
    <row r="74" spans="7:11" ht="12.75">
      <c r="G74" s="46"/>
      <c r="K74" s="2"/>
    </row>
    <row r="75" spans="7:11" ht="12.75">
      <c r="G75" s="46"/>
      <c r="K75" s="2"/>
    </row>
    <row r="76" spans="7:11" ht="12.75">
      <c r="G76" s="46"/>
      <c r="K76" s="2"/>
    </row>
    <row r="77" ht="12.75">
      <c r="G77" s="46"/>
    </row>
    <row r="78" spans="7:10" ht="12.75">
      <c r="G78" s="46"/>
      <c r="J78" s="2"/>
    </row>
    <row r="79" ht="12.75">
      <c r="J79" s="2"/>
    </row>
    <row r="80" ht="12.75">
      <c r="J80" s="2"/>
    </row>
    <row r="81" ht="12.75">
      <c r="J81" s="2"/>
    </row>
    <row r="82" ht="12.75">
      <c r="J82" s="2"/>
    </row>
    <row r="83" ht="12.75">
      <c r="J83" s="2"/>
    </row>
  </sheetData>
  <sheetProtection/>
  <mergeCells count="6">
    <mergeCell ref="A6:U6"/>
    <mergeCell ref="A1:V1"/>
    <mergeCell ref="A2:V2"/>
    <mergeCell ref="A3:V3"/>
    <mergeCell ref="B61:D61"/>
    <mergeCell ref="A34:V34"/>
  </mergeCells>
  <conditionalFormatting sqref="L70:M70 M65:M69 N65:S70 K77:K65536 I67:I65536 J67:J77 J84:J65536 L75:S65536 I61:J64 K61:K63 I7:S7 I47:K60 I35:S59 I19:S20 I22:S22 L4:S32 J8:S8 I4:K33">
    <cfRule type="containsErrors" priority="1" dxfId="1" stopIfTrue="1">
      <formula>ISERROR(I4)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Парсек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Попов</dc:creator>
  <cp:keywords/>
  <dc:description/>
  <cp:lastModifiedBy>Dmitry Popov</cp:lastModifiedBy>
  <cp:lastPrinted>2008-04-19T15:05:46Z</cp:lastPrinted>
  <dcterms:created xsi:type="dcterms:W3CDTF">2007-04-20T18:41:42Z</dcterms:created>
  <dcterms:modified xsi:type="dcterms:W3CDTF">2008-04-19T21:09:52Z</dcterms:modified>
  <cp:category/>
  <cp:version/>
  <cp:contentType/>
  <cp:contentStatus/>
</cp:coreProperties>
</file>